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Текст реш" sheetId="1" r:id="rId1"/>
    <sheet name="прилож№1" sheetId="2" r:id="rId2"/>
    <sheet name="прил 2 доходы" sheetId="3" r:id="rId3"/>
    <sheet name="прил4" sheetId="4" r:id="rId4"/>
    <sheet name="прил5" sheetId="5" r:id="rId5"/>
    <sheet name="прил6" sheetId="6" r:id="rId6"/>
    <sheet name="прил7" sheetId="7" r:id="rId7"/>
  </sheets>
  <definedNames/>
  <calcPr fullCalcOnLoad="1"/>
</workbook>
</file>

<file path=xl/sharedStrings.xml><?xml version="1.0" encoding="utf-8"?>
<sst xmlns="http://schemas.openxmlformats.org/spreadsheetml/2006/main" count="916" uniqueCount="350">
  <si>
    <t>Уплата налогов, сборов и иных платежей</t>
  </si>
  <si>
    <t>Непрограммные расходы на функционирование высшего должностного лица муниципального образования</t>
  </si>
  <si>
    <t>Функционирование Главы сельского совета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</si>
  <si>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</si>
  <si>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Субвенции бюджетам на осуществление первичного воинского учета на территориях, где отсутствуют военные комиссариаты</t>
  </si>
  <si>
    <t>500</t>
  </si>
  <si>
    <t xml:space="preserve">Прочие межбюджетные трансферты общего характера </t>
  </si>
  <si>
    <t>Межбюджетные трансферты</t>
  </si>
  <si>
    <t>540</t>
  </si>
  <si>
    <t>Иные межбюджетные трансферты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</si>
  <si>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</si>
  <si>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</si>
  <si>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</si>
  <si>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1400</t>
  </si>
  <si>
    <t>1403</t>
  </si>
  <si>
    <t>Российская Федерация</t>
  </si>
  <si>
    <t>КРАСНОЯРСКИЙ КРАЙ</t>
  </si>
  <si>
    <t>Казачинский район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</si>
  <si>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</si>
  <si>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</si>
  <si>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</si>
  <si>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</si>
  <si>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</si>
  <si>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</si>
  <si>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</si>
  <si>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</si>
  <si>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</si>
  <si>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Итого источников внутреннего финансирования</t>
  </si>
  <si>
    <t>Земельный налог</t>
  </si>
  <si>
    <t>Расходы на выплаты персоналу государственных (муниципальных) органов</t>
  </si>
  <si>
    <t xml:space="preserve">Всего расходов </t>
  </si>
  <si>
    <t>НАЛОГОВЫЕ И НЕНАЛОГОВЫЕ ДОХОДЫ</t>
  </si>
  <si>
    <t>НАЛОГИ НА ПРИБЫЛЬ, ДОХОДЫ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</si>
  <si>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</si>
  <si>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</si>
  <si>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</si>
  <si>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№ строки</t>
  </si>
  <si>
    <t>Наименование показателей бюджетной классификации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</si>
  <si>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</si>
  <si>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</si>
  <si>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</si>
  <si>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</si>
  <si>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</si>
  <si>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Мобилизация и вневойсковая подготовка</t>
  </si>
  <si>
    <t>Жилищно-коммунальное хозяйство</t>
  </si>
  <si>
    <t>Благоустройство</t>
  </si>
  <si>
    <t>РЕШИЛ:</t>
  </si>
  <si>
    <t xml:space="preserve">                 1. В пункте 1. статьи 1:</t>
  </si>
  <si>
    <t xml:space="preserve">Статья 2. </t>
  </si>
  <si>
    <t>Другие вопросы в области национальной экономики</t>
  </si>
  <si>
    <t>0412</t>
  </si>
  <si>
    <t>Другие общегосударственные вопросы</t>
  </si>
  <si>
    <t xml:space="preserve">Источники внутреннего финансирования дефицита </t>
  </si>
  <si>
    <t>Сумма</t>
  </si>
  <si>
    <t>0100</t>
  </si>
  <si>
    <t>0102</t>
  </si>
  <si>
    <t>0104</t>
  </si>
  <si>
    <t>0111</t>
  </si>
  <si>
    <t>0113</t>
  </si>
  <si>
    <t>0200</t>
  </si>
  <si>
    <t>0203</t>
  </si>
  <si>
    <t>0500</t>
  </si>
  <si>
    <t>0503</t>
  </si>
  <si>
    <t>Условно утвержденные расходы</t>
  </si>
  <si>
    <t>Раздел-
подраздел</t>
  </si>
  <si>
    <t>Национальная экономика</t>
  </si>
  <si>
    <t>0400</t>
  </si>
  <si>
    <t>Всего</t>
  </si>
  <si>
    <t>Уменьшение остатков денежных средств бюджетов поселения</t>
  </si>
  <si>
    <t>Увеличение прочих остатков денежных средств бюджетов поселения</t>
  </si>
  <si>
    <t>Межбюджетные трансферты,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закупок, товаров, услуг для обеспечения муниципальных нужд сельских поселений  в рамках непрограмных расходов отдельных органов местного самоуправления</t>
  </si>
  <si>
    <t>Прочие межбюджетные трансферты, передаваемые бюджетам муниципальных районов из бюджетов поселений на осуществление отдельных полномочий органами местного самоуправления поселений, по внешнему муниципальному финансовому контролю сельских поселений  в рамках непрограмных расходов отдельных органов местного самоуправления</t>
  </si>
  <si>
    <t>804</t>
  </si>
  <si>
    <t>ДОХОДЫ ОТ ИСПОЛЬЗОВАНИЯ ИМУЩЕСТВА, НАХОДЯЩЕГОСЯ В ГОСУДАРСТВЕННОЙ И МУНИЦИПАЛЬНОЙ СОБСТВЕННОСТИ</t>
  </si>
  <si>
    <t>код ведомства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</si>
  <si>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</si>
  <si>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исполнительных органов власти субъектов РФ, местных администраций</t>
  </si>
  <si>
    <t>Дорожное хозяйство (дорожные фонды)</t>
  </si>
  <si>
    <t>Коммунальное хозяйство</t>
  </si>
  <si>
    <t>Наименование кода поступлений в бюджет, группы, подгруппы, статьи, подстатьи, элемента, подвида, аналитической  группы вида источников финансирования дефицитов бюджетов</t>
  </si>
  <si>
    <t>Код ведомства</t>
  </si>
  <si>
    <t>РЕШЕНИЕ</t>
  </si>
  <si>
    <t>Приложение № 5</t>
  </si>
  <si>
    <t>0502</t>
  </si>
  <si>
    <t>0409</t>
  </si>
  <si>
    <t>Приложение № 6</t>
  </si>
  <si>
    <t>Акцизы по подакцизным товарам (продукции), производимым на территории Российской Федерации</t>
  </si>
  <si>
    <t>240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</si>
  <si>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</t>
  </si>
  <si>
    <t xml:space="preserve">Межбюджетные трансферты общего характера бюджетам бюджетной системы Российской Федерации </t>
  </si>
  <si>
    <t xml:space="preserve">Межбюджетные трансферты общего характера бюджетам бюджетной системы  Российской Федерации  </t>
  </si>
  <si>
    <t>НАЛОГИ НА ИМУЩЕСТВО</t>
  </si>
  <si>
    <t xml:space="preserve">                               Приложение № 1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</si>
  <si>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</si>
  <si>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</si>
  <si>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</si>
  <si>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Непрограмные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</si>
  <si>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</si>
  <si>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</si>
  <si>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</si>
  <si>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</si>
  <si>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</si>
  <si>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870</t>
  </si>
  <si>
    <t>Резервные средства</t>
  </si>
  <si>
    <t>Непрограммные расходы отдельных органов местного самоуправления</t>
  </si>
  <si>
    <t>200</t>
  </si>
  <si>
    <t>Осуществление первичного воинского учета на территориях, где отсутствуют военные комиссариаты по администрации Вороковского сельсовета в рамках непрограмных расходов отдельных органов местного самоуправления</t>
  </si>
  <si>
    <t>Приложение № 4</t>
  </si>
  <si>
    <t>834</t>
  </si>
  <si>
    <t>к Решению Талажанского</t>
  </si>
  <si>
    <t>0800</t>
  </si>
  <si>
    <t>0801</t>
  </si>
  <si>
    <t>Культура, кинемотография</t>
  </si>
  <si>
    <t>Культура</t>
  </si>
  <si>
    <t>Администрация Талажанского сельсовета</t>
  </si>
  <si>
    <t>Функционирование администрации Талажанского сельсовета</t>
  </si>
  <si>
    <t>Резервные фонды исполнительных органов местного самоуправления по администрации Талажанского сельсовета в рамках непрограмных расходов отдельных органов местного самоуправления</t>
  </si>
  <si>
    <t>Муниципальная программа Талажанского сельсовета "Создание безопасных и комфортных условий для проживания на территории Талажанского сельсовета"</t>
  </si>
  <si>
    <t>Осуществление первичного воинского учета на территориях, где отсутствуют военные комиссариаты по администрации Талажанского сельсовета в рамках непрограмных расходов отдельных органов местного самоуправления</t>
  </si>
  <si>
    <t>Подпрограмма "Содержание автомобильных дорог общего пользования Талажанского сельсовета "</t>
  </si>
  <si>
    <t xml:space="preserve">Содержание автомобильных дорог  и инженерных сооружений на них в границах поселений за счет средств муниципального дорожного фонда в рамках подпрограммы "Содержание автомобильных дорог общего пользования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</si>
  <si>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 xml:space="preserve">Осуществление дорожной деятельности в отношение автомобильных дорог общего пользования местного значения за счет средств местного бюджета, в рамках подпрограммы "Содержание автомобильных дорог общего пользования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</si>
  <si>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>Подпрограмма "Благоустройство территории Талажанского сельсовета "</t>
  </si>
  <si>
    <t>Мероприятия в области организации водоснабжения населения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</si>
  <si>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Муниципальная программа Талажанского сельсовета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</si>
  <si>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</si>
  <si>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Талажанского сельсовета Развитие культуры"</t>
  </si>
  <si>
    <t>Талажанский сельский Совет депутатов</t>
  </si>
  <si>
    <t xml:space="preserve">           В соответствии со статьей 49,  Устава Талажанского сельсовета, Талажанский сельский Совет депутатов   РЕШИЛ:</t>
  </si>
  <si>
    <t>834 01 05 00 00 00 0000 000</t>
  </si>
  <si>
    <t xml:space="preserve">                                                                                                     к  Решению Талажанского сельского</t>
  </si>
  <si>
    <t>834 01 05 00 00 00 0000 500</t>
  </si>
  <si>
    <t>834 01 05 02 00 00 0000 500</t>
  </si>
  <si>
    <t>834 01 05 02 01 00 0000 510</t>
  </si>
  <si>
    <t>834 01 05 02 01 10 0000 510</t>
  </si>
  <si>
    <t>834 01 05 00 00 00 0000 600</t>
  </si>
  <si>
    <t>834 01 05 02 00 00 0000 600</t>
  </si>
  <si>
    <t>834 01 05 02 01 00 0000 610</t>
  </si>
  <si>
    <t>834 01 05 02 01 10 0000 610</t>
  </si>
  <si>
    <t xml:space="preserve">           1. Решение подлежит официальному опубликованию в газете "Талажанский вестник" и вступает в силу со дня, следующего за днем его официального опубликования.</t>
  </si>
  <si>
    <t xml:space="preserve">                                                                                                                                                                                                      Приложение 9</t>
  </si>
  <si>
    <t>Подпрограмма "Благоустройство территории Талажанского сельсовета"</t>
  </si>
  <si>
    <t xml:space="preserve">Культура, кинематография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</si>
  <si>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</si>
  <si>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</si>
  <si>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Подпрограмма "Поддержка искусства и народного творчества"</t>
  </si>
  <si>
    <t>Уличное освещение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</si>
  <si>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                                                                                                                                                                               Приложение № 9</t>
  </si>
  <si>
    <t xml:space="preserve">                                                                                                                                                                          к Решению Талажанского</t>
  </si>
  <si>
    <t>Раздел, подраздел</t>
  </si>
  <si>
    <t>Муниципальная программа "Создание безопасных и комфортных условий для проживания на территории Талажанского сельсовета"</t>
  </si>
  <si>
    <t>Уличное освещение в рамках подпрограммы "Благоустройство территории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</si>
  <si>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Жилищно-комунальное хозяйство</t>
  </si>
  <si>
    <t>Комунальное хозяйство</t>
  </si>
  <si>
    <t>Прочие мероприятия в области жилищно-комунального хозяйства в рамках подрограммы "Благоустройство територии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</si>
  <si>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Муниципальная программа Талажанского сельсовета "Развитие культуры" </t>
  </si>
  <si>
    <t xml:space="preserve"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Талажанского сельсовета  "Развитие культуры" </t>
  </si>
  <si>
    <t>Мобилизация и вневоинская подготовка</t>
  </si>
  <si>
    <t>Резервные фонды исполнительных органов местного самоуправления по администрации  Талажанского сельсовета в рамках непрограмных расходов отдельных органов местного самоуправления</t>
  </si>
  <si>
    <t xml:space="preserve">Резервные фонды  </t>
  </si>
  <si>
    <t>Прочие межбюджетные трансферты, передаваемые бюджетам муниципальных районов из бюджетов поселений на осуществление отдельных полномочий органами местного самоуправления поселений, по внешнему муниципальному финансовому контролю сельских поселений в рамках непрограмных расходов отдельных органов местного самоуправления</t>
  </si>
  <si>
    <t>0220000000</t>
  </si>
  <si>
    <t>0200000000</t>
  </si>
  <si>
    <t>0220082060</t>
  </si>
  <si>
    <t xml:space="preserve">                                                                                                                             к решениюТалажанского сельского </t>
  </si>
  <si>
    <t xml:space="preserve">                                                                                                                          Совета депутатов  от .__.___2016 г №</t>
  </si>
  <si>
    <t>к решению Талажанского сельского</t>
  </si>
  <si>
    <t>Приложение № 7</t>
  </si>
  <si>
    <t>Обеспечение пожарной безопасности</t>
  </si>
  <si>
    <t>0310</t>
  </si>
  <si>
    <t>Уплата иных платежей</t>
  </si>
  <si>
    <t>0300</t>
  </si>
  <si>
    <t>01300S4120</t>
  </si>
  <si>
    <t>Национальная безопасность и правоохранительная деятельность</t>
  </si>
  <si>
    <t>Подпрограмма "Развитие и внедрение инновационных методов диагностики, профилактики и лечения, а также основ персонализированной медицины"</t>
  </si>
  <si>
    <t>Закупка товаров, работ и услуг для обеспечения государственных (муниципальных) нужд</t>
  </si>
  <si>
    <t>"Обеспечение первичных мер пожарной безопасности за счет средств бюджета поселения в рамках подпрограммы "Обеспечение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</si>
  <si>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</si>
  <si>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(рублей)</t>
  </si>
  <si>
    <t>Код классификации доходов бюджета</t>
  </si>
  <si>
    <t>Наименование кода классификации доходов бюджета</t>
  </si>
  <si>
    <t>000 1 00 00000 00 0000 000</t>
  </si>
  <si>
    <t>000 1 01 00000 00 0000 000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</si>
  <si>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</si>
  <si>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</si>
  <si>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</si>
  <si>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</si>
  <si>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</si>
  <si>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</si>
  <si>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</si>
  <si>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100 1 03 02230 01 0000 110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</si>
  <si>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</si>
  <si>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100 1 03 02240 01 0000 110</t>
  </si>
  <si>
    <t>100 1 03 02250 01 0000 110</t>
  </si>
  <si>
    <t>100 1 03 02260 01 0000 110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</si>
  <si>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</si>
  <si>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</si>
  <si>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000 1 06 06000 00 0000 110</t>
  </si>
  <si>
    <t>182 1 06 06030 00 0000 110</t>
  </si>
  <si>
    <t>Земельный налог с организаций</t>
  </si>
  <si>
    <t>182 1 06 06033 10 0000 110</t>
  </si>
  <si>
    <t>Земельный налог с организвций, обладающих земельным участком, расположенным в границах сельских поселений</t>
  </si>
  <si>
    <t>182 1 06 06040 00 0000 110</t>
  </si>
  <si>
    <t>Земельный налог с физическиз лиц</t>
  </si>
  <si>
    <t>182 1 06 06043 10 0000 110</t>
  </si>
  <si>
    <t>Земельный налог с физических лиц. обладающих земельным участком, расположенным в границах сельских поселений</t>
  </si>
  <si>
    <t>000 1 08 00000 00 0000 000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</si>
  <si>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</si>
  <si>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</si>
  <si>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</si>
  <si>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000 1 11 00000 00 0000 000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</si>
  <si>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</si>
  <si>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</si>
  <si>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</si>
  <si>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</si>
  <si>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834 1 11 05075 10 0000 120</t>
  </si>
  <si>
    <t>Доходы от сдачи в аренду имущества, составляющего казну сельских поселений (за исключением земельных участков</t>
  </si>
  <si>
    <t>000 2 00 00000 00 0000 000</t>
  </si>
  <si>
    <t xml:space="preserve">Дотации бюджетам бюджетной системы Российской Федерации 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</si>
  <si>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</si>
  <si>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регионального фонда финансовой поддержки</t>
  </si>
  <si>
    <t>Дотация бюджетам сельских поселений на выравнивание бюджетной обеспеченности из районного фонда финансовой поддержки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</si>
  <si>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</si>
  <si>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</si>
  <si>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сельских поселений на выполнение передаваемых полномочий субъектов Российской Федерации по созданию и обеспечению деятельности административных комиссий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</si>
  <si>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</si>
  <si>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</si>
  <si>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</si>
  <si>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на поддержку мер по обеспечению сбалансированости бюджетов</t>
  </si>
  <si>
    <t>к  Решению  Талажанского сельского</t>
  </si>
  <si>
    <t>Приложение 4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</si>
  <si>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</si>
  <si>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t xml:space="preserve">          1)  Приложение № 1 изложить в новой редакции согласно приложению № 1 к настоящему Решению </t>
  </si>
  <si>
    <t xml:space="preserve">         2) Приложение № 2 изложить в новой редакции согласно приложению № 4 к настоящему Решению </t>
  </si>
  <si>
    <t xml:space="preserve">          3) Приложение № 4 изложить в новой редакции согласно приложению № 5 к настоящему Решению </t>
  </si>
  <si>
    <t xml:space="preserve">          4) Приложение № 5 изложить в новой редакции согласно приложению № 6 к настоящему Решению </t>
  </si>
  <si>
    <t xml:space="preserve">          5) Приложение № 6 изложить в новой редакции согласно приложению № 7 к настоящему Решению </t>
  </si>
  <si>
    <t xml:space="preserve">           7) Приложение № 7 изложить в новой редакции согласно приложению № 8 к настоящему Решению</t>
  </si>
  <si>
    <t>01200S5080</t>
  </si>
  <si>
    <t xml:space="preserve"> 2. Статью 10 "Дорожный фонд Администрации Талажанского сельсовета" изложить в новой редакции</t>
  </si>
  <si>
    <t>Социальная политика</t>
  </si>
  <si>
    <t>Пенсионное обеспечение</t>
  </si>
  <si>
    <t>Мунципальная программа Талажанского сельсовета "Создание безопасных и комфортных условий для проживания на территории Талажанского сельсовета"</t>
  </si>
  <si>
    <t>Подпрограмма "Прочие мероприятия Талажанского сельсовета"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</si>
  <si>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замещавших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</si>
  <si>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1001</t>
  </si>
  <si>
    <t>1000</t>
  </si>
  <si>
    <t>0100000000</t>
  </si>
  <si>
    <t>0140000000</t>
  </si>
  <si>
    <t>0140082110</t>
  </si>
  <si>
    <t>Глава Талажанского сельсовета                                    Биллер С.Л.</t>
  </si>
  <si>
    <t>834 1 08 04020 01 0000 110</t>
  </si>
  <si>
    <t>000 2 02 0000 00 0000 000</t>
  </si>
  <si>
    <t>Подпрограмма "Благоустройство территории Талажанского сельсовета""</t>
  </si>
  <si>
    <t>Прочие мероприятия в области жилищно-коммунального хозяйства в рамках подпрограммы" 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</si>
  <si>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000 2 02 10000 00 0000 150</t>
  </si>
  <si>
    <t>000 2 02 15001 00 0000 150</t>
  </si>
  <si>
    <t>834 2 02 15001 10 0000 150</t>
  </si>
  <si>
    <t>834 2 02 15001 10 0020 150</t>
  </si>
  <si>
    <t>834 2 02 15001 10 0030 150</t>
  </si>
  <si>
    <t>000 2 02 30000 00 0000 150</t>
  </si>
  <si>
    <t>834 2 02 30024 00 0000 150</t>
  </si>
  <si>
    <t>834 2 02 30024 10 0000 150</t>
  </si>
  <si>
    <t>834 2 02 30024 10 4901 150</t>
  </si>
  <si>
    <t>834 2 02 35118 00 0000 150</t>
  </si>
  <si>
    <t>834 2 02 35118 10 0000 150</t>
  </si>
  <si>
    <t>834 2 02 40000 00 0000 150</t>
  </si>
  <si>
    <t>834 2 02 49999 00 0000 150</t>
  </si>
  <si>
    <t>834 2 02 49999 10 0000 150</t>
  </si>
  <si>
    <t>834 2 02 49999 10 0002 150</t>
  </si>
  <si>
    <t>834 2 07 00000 00 0000 000</t>
  </si>
  <si>
    <t>ПРОЧИЕ БЕЗВОЗМЕЗДНЫЕ ПОСТУПЛЕНИЯ</t>
  </si>
  <si>
    <t>834 2 07 05000 10 0000 180</t>
  </si>
  <si>
    <t>Прочие безвозмездные поступления в бюджеты сельских поселений</t>
  </si>
  <si>
    <t>834 2 07 05030 10 0000 180</t>
  </si>
  <si>
    <t>В пункте 4.</t>
  </si>
  <si>
    <t>Расходы, на реализацию мероприятий по поддержке местных инициатив, за счет субсидий краевого бюджета в рамках подпрограммы "Благоуствойство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</t>
  </si>
  <si>
    <t>01100S6410</t>
  </si>
  <si>
    <t>в подпункте 3 дефицит  бюджета поселения в сумме 0 рублей;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</si>
  <si>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</si>
  <si>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</si>
  <si>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182 1 06 01000 00 0000 000</t>
  </si>
  <si>
    <t>182 10601030100000110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</si>
  <si>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</si>
  <si>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</si>
  <si>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</si>
  <si>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Прочие субсидии бюджетам сельских поселений (на обеспечение первичных мер пожарной безопасности)</t>
  </si>
  <si>
    <t>834 2 02 20000 00 0000 150</t>
  </si>
  <si>
    <t>834 2 02 29999 00 0000 150</t>
  </si>
  <si>
    <t>834 2 02 29999 10 0000 150</t>
  </si>
  <si>
    <t>834 2 02 29999 10 7412 150</t>
  </si>
  <si>
    <t>834 2 02 49999 10 7745 150</t>
  </si>
  <si>
    <t>Прочие межбюджетные трансферты, передаваемые бюджетам сельских поселений (за содействие развитию налогового потенциала)</t>
  </si>
  <si>
    <t>Расходы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Администрации Талажанского сельсовета в рамках непрограммных расходов отдельных органов местного самоуправления</t>
  </si>
  <si>
    <t>Обеспечение мероприятия по развитию добровольной пожарной охраны за счет средств краевого бюджета в рамках отдельных мероприятий муниципальной программы Казачинского района «Создание безопасных и комфортных условий для проживания на территории Казачинского района»</t>
  </si>
  <si>
    <t>2021 год</t>
  </si>
  <si>
    <t>01100S7450</t>
  </si>
  <si>
    <t>Расходы, на реализацию мероприятий за содействие развитию налогового потенциала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</si>
  <si>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54</t>
  </si>
  <si>
    <t>1100S6410</t>
  </si>
  <si>
    <t>834 2 02 29999 10 7508 150</t>
  </si>
  <si>
    <t>Прочие субсидии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</si>
  <si>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Прочие субсидии бюджетам сельских поселений (на осуществление расходов, направленных на реализацию мероприятий по поддержке местных инициатив территорий городских и сельских поселений)</t>
  </si>
  <si>
    <t>59</t>
  </si>
  <si>
    <t>60</t>
  </si>
  <si>
    <t>55</t>
  </si>
  <si>
    <t>Мероприятия на выполнения государственных полномочий по созданию и обеспечению деятельности административных комиссий по администрации Талажанского сельсовета в рамках непрограмных расходов отдельных органов местного самоуправления</t>
  </si>
  <si>
    <t xml:space="preserve">" О внесении изменений в Решение Талажанского сельского Совета депутатов от 28 декабря 2020 года № 5-13"О  бюджете Талажанского сельсовета на 2021 год и плановый период 2022-2023 годов"
                       </t>
  </si>
  <si>
    <t xml:space="preserve">Статья 1. Внести в Решение Талажанского сельского Совета депутатов от 28 декабря 2020 года № 5-13 следующие изменения: </t>
  </si>
  <si>
    <t xml:space="preserve">в подпункте1 цифры "6 241 763,00 "  заменить цифрами "6 703 982,00" </t>
  </si>
  <si>
    <t>в подпункте 2 цифры "6 241 763,00"    заменить цифрами "6 751 556,03"</t>
  </si>
  <si>
    <t>в подпункте 4 источники внутреннего финансирования дефицита бюджета поселения  в сумме 47 574,03  рублей согласно приложению 1 к настоящему решению.</t>
  </si>
  <si>
    <t>Статья 4. Распределение  на 2021 год и плановый период 2022-2023 годов расходов бюджета поселения  по бюджетной классификации Российской Федерации</t>
  </si>
  <si>
    <t>Направить в  2021 году и плановом периоде 2022-2023 годов бюджету Казачинского района иные межбюджетные трансферты на осуществление части полномочий по решению вопросов местного значения: по созданию условий для организации досуга и обеспечения жителей поселения услугами организаций культуры - по 1 299 870,00  рублей ежегодно;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Талажанского сельсовета - по 90 409,00 рублей ежегодно. по внешнему муниципальному финансовому контролю сельских поселений  - по 26 404,00  рублей ежегодно. Установить, что методика определения объема межбюджетных трансфертов на осуществление части полномочий по решению вопросов местного значения поселения и порядок предоставления иных межбюджетных трансфертов определяется решениями Талажанского сельского Совета депутатов.</t>
  </si>
  <si>
    <t xml:space="preserve">                                                                                         Совета депутатов от 28.12.2020г. № 5-13</t>
  </si>
  <si>
    <t>Совета депутатов от 28.12. 2020г. № 5-13</t>
  </si>
  <si>
    <t>сельского Совета депутатов от 28.12.2020г. № 5-13</t>
  </si>
  <si>
    <t>Приложение № 6 к Решению Талажанского сельского Совета депутатов от 28.12.2020г. № 5-13</t>
  </si>
  <si>
    <t>Приложение № 7 к Решению Талажанского сельского Совета депутатов от 28.12.2020г. № 5-13</t>
  </si>
  <si>
    <t>Приложение № 8 к Решению Талажанского сельского Совета депутатов от 28.12.2020г. № 5-13</t>
  </si>
  <si>
    <t>Распределение бюджетных ассигнований по целевым статьям (муниципальным программам Талажанского сельсовета и непрограммным направлениям деятельности), группам и подгруппам видам расходов, разделам, подразделам классификации расходов местного бюджета на 2021 год Талажанского сельсовета</t>
  </si>
  <si>
    <t>Сумма на 2021 год</t>
  </si>
  <si>
    <t xml:space="preserve">Распределение бюджетных ассигнований по разделам, подразделам, целевым статьям (муниципальным программам Талажанского сельсовета и непрограммным направлениям деятельности), группам и подгруппам видов расходов классификации расходов Талажанского сельсовета на 2021 год </t>
  </si>
  <si>
    <t xml:space="preserve">  Сумма на
 2021 год </t>
  </si>
  <si>
    <t xml:space="preserve">                            Ведомственная структура расходов бюджета поселения на 2021 год
                                                   </t>
  </si>
  <si>
    <t xml:space="preserve">      Распределение расходов бюджета поселения по разделам и подразделам,бюджетной  классификации расходов бюджетов Российской Федерации на 2021 год</t>
  </si>
  <si>
    <t>Доходы бюджета поселений на 2021 год и плановый период 2022-2023 годов</t>
  </si>
  <si>
    <t>Доходы бюджета поселений  2021 года</t>
  </si>
  <si>
    <t>бюджета поселения в 2021 году и плановом периоде 2022-2023 годов</t>
  </si>
  <si>
    <t>2022 год</t>
  </si>
  <si>
    <t xml:space="preserve"> 2023 год</t>
  </si>
  <si>
    <t>834 2 02 29999 10 7641 150</t>
  </si>
  <si>
    <t>Мероприятия в области занятости населения в рамках подпрограммы "Благоустройство территории Момотовского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</si>
  <si>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Подпрограмма "Благоустройство территории Талажанского сельсовета</t>
  </si>
  <si>
    <t>Подпрограмма "Обеспечение пожарной безопасности сельских населенных пунктов"</t>
  </si>
  <si>
    <t>Обеспечение мероприятий по первичным мерам пожарной безопасности в рамках подпрограммы "Обеспечение безопасности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</si>
  <si>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Обеспечение первичных мер пожарной безопасности за счет средств краевого бюджета в рамках подпрограммы "Обеспечение безопасности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</si>
  <si>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Расходы, на реализацию мероприятий по поддержке местных инициатив в рамках подпрограммы "Благоуствойство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</t>
  </si>
  <si>
    <t>01300S7450</t>
  </si>
  <si>
    <t xml:space="preserve">                                                                                                                                                                  Совета депутатов от 24.09.2021 № 15-41</t>
  </si>
  <si>
    <t xml:space="preserve"> 24 сентября 2021г.</t>
  </si>
  <si>
    <t>№ 15-41</t>
  </si>
  <si>
    <t xml:space="preserve">                                                                                         Совета депутатов от 24.09.2021 № 15-41</t>
  </si>
  <si>
    <t>Приложение № 2                                              к решению Талажанского сельского Совета депутатов от 24.09.2021г. № 15-41</t>
  </si>
  <si>
    <t xml:space="preserve">  Совета депутатов от 24.09.2021г. № 15-41</t>
  </si>
  <si>
    <t xml:space="preserve"> Совета депутатов от 24.09.2021 № 15-41</t>
  </si>
  <si>
    <t>к Решению Талажанского сельского                           Совета депутатов от 24.09.2021г. № 15-41</t>
  </si>
  <si>
    <t>Утвердить объем бюджетных ассигнований дорожного фонда Администрации Талажанского сельсовета  на 2021 в сумме 105954,00 рублей, на 2022 год в сумме  109 977,00 рублей, на 2021 год в сумме 114 401,00 рублей.</t>
  </si>
  <si>
    <t>Председатель Талажанского сельсовета Совета депутатов</t>
  </si>
  <si>
    <t>Рагозина Т.В.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</si>
</sst>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&quot;р.&quot;"/>
    <numFmt numFmtId="193" formatCode="_-* #,##0_р_._-;\-* #,##0_р_._-;_-* &quot;-&quot;??_р_._-;_-@_-"/>
    <numFmt numFmtId="194" formatCode="\2\6"/>
    <numFmt numFmtId="195" formatCode="0.0"/>
    <numFmt numFmtId="196" formatCode="[$-FC19]d\ mmmm\ yyyy\ &quot;г.&quot;"/>
    <numFmt numFmtId="197" formatCode="0000000000"/>
    <numFmt numFmtId="198" formatCode="#,##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8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7" fillId="0" borderId="0" xfId="0" applyFont="1" applyFill="1" applyAlignment="1">
      <alignment/>
    </xf>
    <xf numFmtId="193" fontId="7" fillId="0" borderId="0" xfId="64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horizontal="justify" wrapText="1"/>
    </xf>
    <xf numFmtId="0" fontId="7" fillId="0" borderId="0" xfId="0" applyFont="1" applyFill="1" applyAlignment="1">
      <alignment horizontal="justify" wrapText="1"/>
    </xf>
    <xf numFmtId="4" fontId="7" fillId="0" borderId="0" xfId="0" applyNumberFormat="1" applyFont="1" applyFill="1" applyAlignment="1">
      <alignment horizontal="justify" wrapText="1"/>
    </xf>
    <xf numFmtId="0" fontId="7" fillId="0" borderId="0" xfId="0" applyFont="1" applyFill="1" applyAlignment="1">
      <alignment horizontal="left" wrapText="1" indent="3"/>
    </xf>
    <xf numFmtId="0" fontId="3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2" fontId="3" fillId="32" borderId="10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 wrapText="1"/>
    </xf>
    <xf numFmtId="2" fontId="3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2" fontId="6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/>
    </xf>
    <xf numFmtId="0" fontId="6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 horizontal="right"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10" fillId="32" borderId="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0" fontId="12" fillId="32" borderId="1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wrapText="1"/>
    </xf>
    <xf numFmtId="2" fontId="8" fillId="32" borderId="10" xfId="0" applyNumberFormat="1" applyFont="1" applyFill="1" applyBorder="1" applyAlignment="1">
      <alignment horizontal="center" vertical="center" wrapText="1"/>
    </xf>
    <xf numFmtId="2" fontId="8" fillId="32" borderId="0" xfId="0" applyNumberFormat="1" applyFont="1" applyFill="1" applyAlignment="1">
      <alignment/>
    </xf>
    <xf numFmtId="0" fontId="8" fillId="32" borderId="0" xfId="0" applyFont="1" applyFill="1" applyAlignment="1">
      <alignment/>
    </xf>
    <xf numFmtId="0" fontId="10" fillId="32" borderId="10" xfId="0" applyFont="1" applyFill="1" applyBorder="1" applyAlignment="1">
      <alignment horizontal="left"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/>
    </xf>
    <xf numFmtId="49" fontId="10" fillId="32" borderId="11" xfId="0" applyNumberFormat="1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/>
    </xf>
    <xf numFmtId="2" fontId="10" fillId="32" borderId="0" xfId="0" applyNumberFormat="1" applyFont="1" applyFill="1" applyAlignment="1">
      <alignment/>
    </xf>
    <xf numFmtId="197" fontId="10" fillId="32" borderId="10" xfId="0" applyNumberFormat="1" applyFont="1" applyFill="1" applyBorder="1" applyAlignment="1">
      <alignment horizontal="center" wrapText="1"/>
    </xf>
    <xf numFmtId="49" fontId="10" fillId="32" borderId="0" xfId="0" applyNumberFormat="1" applyFont="1" applyFill="1" applyAlignment="1">
      <alignment/>
    </xf>
    <xf numFmtId="0" fontId="10" fillId="32" borderId="12" xfId="0" applyFont="1" applyFill="1" applyBorder="1" applyAlignment="1">
      <alignment horizontal="center"/>
    </xf>
    <xf numFmtId="0" fontId="10" fillId="32" borderId="12" xfId="0" applyFont="1" applyFill="1" applyBorder="1" applyAlignment="1">
      <alignment wrapText="1"/>
    </xf>
    <xf numFmtId="49" fontId="10" fillId="32" borderId="12" xfId="0" applyNumberFormat="1" applyFont="1" applyFill="1" applyBorder="1" applyAlignment="1">
      <alignment horizontal="center" wrapText="1"/>
    </xf>
    <xf numFmtId="197" fontId="10" fillId="32" borderId="12" xfId="0" applyNumberFormat="1" applyFont="1" applyFill="1" applyBorder="1" applyAlignment="1">
      <alignment horizontal="center" wrapText="1"/>
    </xf>
    <xf numFmtId="0" fontId="10" fillId="32" borderId="12" xfId="0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/>
    </xf>
    <xf numFmtId="0" fontId="13" fillId="32" borderId="10" xfId="0" applyFont="1" applyFill="1" applyBorder="1" applyAlignment="1">
      <alignment wrapText="1"/>
    </xf>
    <xf numFmtId="197" fontId="10" fillId="32" borderId="10" xfId="0" applyNumberFormat="1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197" fontId="8" fillId="32" borderId="10" xfId="0" applyNumberFormat="1" applyFont="1" applyFill="1" applyBorder="1" applyAlignment="1">
      <alignment horizontal="center"/>
    </xf>
    <xf numFmtId="197" fontId="10" fillId="32" borderId="10" xfId="0" applyNumberFormat="1" applyFont="1" applyFill="1" applyBorder="1" applyAlignment="1">
      <alignment horizontal="center"/>
    </xf>
    <xf numFmtId="49" fontId="10" fillId="32" borderId="0" xfId="0" applyNumberFormat="1" applyFont="1" applyFill="1" applyBorder="1" applyAlignment="1">
      <alignment horizontal="center" wrapText="1"/>
    </xf>
    <xf numFmtId="0" fontId="10" fillId="32" borderId="0" xfId="0" applyFont="1" applyFill="1" applyBorder="1" applyAlignment="1">
      <alignment wrapText="1"/>
    </xf>
    <xf numFmtId="0" fontId="10" fillId="32" borderId="0" xfId="0" applyFont="1" applyFill="1" applyBorder="1" applyAlignment="1">
      <alignment horizontal="center"/>
    </xf>
    <xf numFmtId="4" fontId="10" fillId="32" borderId="0" xfId="0" applyNumberFormat="1" applyFont="1" applyFill="1" applyBorder="1" applyAlignment="1">
      <alignment horizontal="center" wrapText="1"/>
    </xf>
    <xf numFmtId="0" fontId="8" fillId="32" borderId="10" xfId="0" applyFont="1" applyFill="1" applyBorder="1" applyAlignment="1">
      <alignment/>
    </xf>
    <xf numFmtId="0" fontId="15" fillId="32" borderId="0" xfId="53" applyFont="1" applyFill="1" applyAlignment="1">
      <alignment horizontal="center" vertical="center" wrapText="1"/>
      <protection/>
    </xf>
    <xf numFmtId="0" fontId="8" fillId="32" borderId="0" xfId="0" applyFont="1" applyFill="1" applyAlignment="1">
      <alignment/>
    </xf>
    <xf numFmtId="0" fontId="0" fillId="32" borderId="0" xfId="0" applyFill="1" applyAlignment="1">
      <alignment/>
    </xf>
    <xf numFmtId="0" fontId="7" fillId="32" borderId="0" xfId="53" applyFont="1" applyFill="1" applyAlignment="1">
      <alignment horizontal="center" vertical="center" wrapText="1"/>
      <protection/>
    </xf>
    <xf numFmtId="0" fontId="10" fillId="32" borderId="0" xfId="0" applyFont="1" applyFill="1" applyAlignment="1">
      <alignment vertical="top" wrapText="1"/>
    </xf>
    <xf numFmtId="0" fontId="10" fillId="32" borderId="0" xfId="0" applyFont="1" applyFill="1" applyAlignment="1">
      <alignment vertical="justify" wrapText="1"/>
    </xf>
    <xf numFmtId="0" fontId="11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vertical="center" wrapText="1"/>
    </xf>
    <xf numFmtId="197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/>
    </xf>
    <xf numFmtId="197" fontId="10" fillId="32" borderId="10" xfId="0" applyNumberFormat="1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197" fontId="10" fillId="32" borderId="13" xfId="43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0" fontId="10" fillId="32" borderId="10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wrapText="1"/>
    </xf>
    <xf numFmtId="197" fontId="8" fillId="32" borderId="10" xfId="0" applyNumberFormat="1" applyFont="1" applyFill="1" applyBorder="1" applyAlignment="1">
      <alignment/>
    </xf>
    <xf numFmtId="2" fontId="8" fillId="32" borderId="10" xfId="0" applyNumberFormat="1" applyFont="1" applyFill="1" applyBorder="1" applyAlignment="1">
      <alignment horizontal="center"/>
    </xf>
    <xf numFmtId="197" fontId="8" fillId="32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/>
    </xf>
    <xf numFmtId="0" fontId="5" fillId="0" borderId="0" xfId="53">
      <alignment/>
      <protection/>
    </xf>
    <xf numFmtId="0" fontId="5" fillId="0" borderId="10" xfId="53" applyBorder="1" applyAlignment="1">
      <alignment horizontal="left" vertic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49" fontId="7" fillId="33" borderId="14" xfId="53" applyNumberFormat="1" applyFont="1" applyFill="1" applyBorder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5" xfId="53" applyNumberFormat="1" applyFont="1" applyFill="1" applyBorder="1" applyAlignment="1">
      <alignment horizontal="left" vertical="center" wrapText="1"/>
      <protection/>
    </xf>
    <xf numFmtId="49" fontId="7" fillId="33" borderId="10" xfId="53" applyNumberFormat="1" applyFont="1" applyFill="1" applyBorder="1" applyAlignment="1">
      <alignment horizontal="center" vertical="center"/>
      <protection/>
    </xf>
    <xf numFmtId="0" fontId="7" fillId="33" borderId="10" xfId="53" applyNumberFormat="1" applyFont="1" applyFill="1" applyBorder="1" applyAlignment="1">
      <alignment horizontal="left" vertical="center" wrapText="1"/>
      <protection/>
    </xf>
    <xf numFmtId="0" fontId="7" fillId="0" borderId="12" xfId="53" applyNumberFormat="1" applyFont="1" applyFill="1" applyBorder="1" applyAlignment="1">
      <alignment horizontal="left" vertical="center" wrapText="1"/>
      <protection/>
    </xf>
    <xf numFmtId="0" fontId="7" fillId="33" borderId="12" xfId="53" applyNumberFormat="1" applyFont="1" applyFill="1" applyBorder="1" applyAlignment="1">
      <alignment horizontal="left" vertical="center" wrapText="1"/>
      <protection/>
    </xf>
    <xf numFmtId="0" fontId="7" fillId="0" borderId="10" xfId="53" applyFont="1" applyBorder="1" applyAlignment="1">
      <alignment horizontal="left" vertical="center" wrapText="1"/>
      <protection/>
    </xf>
    <xf numFmtId="0" fontId="7" fillId="0" borderId="16" xfId="53" applyNumberFormat="1" applyFont="1" applyFill="1" applyBorder="1" applyAlignment="1">
      <alignment horizontal="left" vertical="center" wrapText="1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7" fillId="33" borderId="16" xfId="53" applyNumberFormat="1" applyFont="1" applyFill="1" applyBorder="1" applyAlignment="1">
      <alignment horizontal="left" vertical="center" wrapText="1"/>
      <protection/>
    </xf>
    <xf numFmtId="0" fontId="7" fillId="33" borderId="16" xfId="53" applyNumberFormat="1" applyFont="1" applyFill="1" applyBorder="1" applyAlignment="1">
      <alignment horizontal="center" vertical="center" wrapText="1"/>
      <protection/>
    </xf>
    <xf numFmtId="0" fontId="7" fillId="0" borderId="10" xfId="53" applyNumberFormat="1" applyFont="1" applyBorder="1" applyAlignment="1">
      <alignment horizontal="left" vertical="center" wrapText="1"/>
      <protection/>
    </xf>
    <xf numFmtId="0" fontId="7" fillId="0" borderId="0" xfId="53" applyFont="1" applyAlignment="1">
      <alignment horizontal="justify" vertical="center"/>
      <protection/>
    </xf>
    <xf numFmtId="0" fontId="17" fillId="0" borderId="10" xfId="53" applyFont="1" applyBorder="1" applyAlignment="1">
      <alignment horizontal="left" vertical="center" wrapText="1"/>
      <protection/>
    </xf>
    <xf numFmtId="0" fontId="7" fillId="0" borderId="10" xfId="53" applyFont="1" applyBorder="1" applyAlignment="1">
      <alignment horizontal="center" vertical="top" wrapText="1"/>
      <protection/>
    </xf>
    <xf numFmtId="0" fontId="7" fillId="0" borderId="10" xfId="53" applyFont="1" applyBorder="1" applyAlignment="1">
      <alignment vertical="top" wrapText="1"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18" fillId="0" borderId="0" xfId="53" applyFont="1" applyFill="1" applyAlignment="1">
      <alignment/>
      <protection/>
    </xf>
    <xf numFmtId="0" fontId="15" fillId="0" borderId="0" xfId="53" applyFont="1" applyAlignment="1">
      <alignment/>
      <protection/>
    </xf>
    <xf numFmtId="0" fontId="7" fillId="0" borderId="0" xfId="53" applyFont="1" applyAlignment="1">
      <alignment/>
      <protection/>
    </xf>
    <xf numFmtId="0" fontId="15" fillId="0" borderId="0" xfId="53" applyFont="1">
      <alignment/>
      <protection/>
    </xf>
    <xf numFmtId="197" fontId="10" fillId="32" borderId="10" xfId="0" applyNumberFormat="1" applyFont="1" applyFill="1" applyBorder="1" applyAlignment="1">
      <alignment horizontal="center" wrapText="1"/>
    </xf>
    <xf numFmtId="49" fontId="7" fillId="33" borderId="13" xfId="53" applyNumberFormat="1" applyFont="1" applyFill="1" applyBorder="1" applyAlignment="1">
      <alignment horizontal="center" vertical="center"/>
      <protection/>
    </xf>
    <xf numFmtId="0" fontId="10" fillId="32" borderId="10" xfId="0" applyFont="1" applyFill="1" applyBorder="1" applyAlignment="1">
      <alignment horizontal="center"/>
    </xf>
    <xf numFmtId="2" fontId="16" fillId="32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 wrapText="1"/>
    </xf>
    <xf numFmtId="2" fontId="13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197" fontId="10" fillId="0" borderId="10" xfId="0" applyNumberFormat="1" applyFont="1" applyFill="1" applyBorder="1" applyAlignment="1">
      <alignment horizontal="center" wrapText="1"/>
    </xf>
    <xf numFmtId="0" fontId="10" fillId="32" borderId="12" xfId="0" applyFont="1" applyFill="1" applyBorder="1" applyAlignment="1">
      <alignment wrapText="1"/>
    </xf>
    <xf numFmtId="49" fontId="7" fillId="0" borderId="0" xfId="0" applyNumberFormat="1" applyFont="1" applyFill="1" applyAlignment="1">
      <alignment horizontal="justify" wrapText="1"/>
    </xf>
    <xf numFmtId="0" fontId="3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53" applyNumberFormat="1" applyFont="1" applyBorder="1" applyAlignment="1">
      <alignment horizontal="center" vertical="center" wrapText="1"/>
      <protection/>
    </xf>
    <xf numFmtId="2" fontId="7" fillId="0" borderId="10" xfId="53" applyNumberFormat="1" applyFont="1" applyFill="1" applyBorder="1" applyAlignment="1">
      <alignment horizontal="center" vertical="center" wrapText="1"/>
      <protection/>
    </xf>
    <xf numFmtId="2" fontId="7" fillId="33" borderId="10" xfId="53" applyNumberFormat="1" applyFont="1" applyFill="1" applyBorder="1" applyAlignment="1">
      <alignment horizontal="center" vertical="center"/>
      <protection/>
    </xf>
    <xf numFmtId="2" fontId="7" fillId="0" borderId="10" xfId="53" applyNumberFormat="1" applyFont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wrapText="1"/>
    </xf>
    <xf numFmtId="2" fontId="10" fillId="32" borderId="13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2" xfId="0" applyFont="1" applyFill="1" applyBorder="1" applyAlignment="1">
      <alignment wrapText="1"/>
    </xf>
    <xf numFmtId="0" fontId="10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9" fillId="0" borderId="0" xfId="53" applyFont="1" applyAlignment="1">
      <alignment horizontal="right"/>
      <protection/>
    </xf>
    <xf numFmtId="0" fontId="5" fillId="0" borderId="17" xfId="53" applyFont="1" applyBorder="1" applyAlignment="1">
      <alignment horizontal="right"/>
      <protection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wrapText="1"/>
    </xf>
    <xf numFmtId="2" fontId="10" fillId="32" borderId="10" xfId="0" applyNumberFormat="1" applyFont="1" applyFill="1" applyBorder="1" applyAlignment="1">
      <alignment horizontal="center"/>
    </xf>
    <xf numFmtId="49" fontId="7" fillId="0" borderId="10" xfId="53" applyNumberFormat="1" applyFont="1" applyBorder="1" applyAlignment="1">
      <alignment horizontal="center" vertical="center" wrapText="1"/>
      <protection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wrapText="1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wrapText="1"/>
    </xf>
    <xf numFmtId="2" fontId="3" fillId="32" borderId="0" xfId="0" applyNumberFormat="1" applyFont="1" applyFill="1" applyAlignment="1">
      <alignment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2" fontId="7" fillId="0" borderId="13" xfId="53" applyNumberFormat="1" applyFont="1" applyFill="1" applyBorder="1" applyAlignment="1">
      <alignment horizontal="center" vertical="center" wrapText="1"/>
      <protection/>
    </xf>
    <xf numFmtId="0" fontId="10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3" xfId="0" applyFont="1" applyFill="1" applyBorder="1" applyAlignment="1">
      <alignment wrapText="1"/>
    </xf>
    <xf numFmtId="0" fontId="10" fillId="32" borderId="13" xfId="0" applyFont="1" applyFill="1" applyBorder="1" applyAlignment="1">
      <alignment horizontal="center"/>
    </xf>
    <xf numFmtId="49" fontId="10" fillId="32" borderId="13" xfId="0" applyNumberFormat="1" applyFont="1" applyFill="1" applyBorder="1" applyAlignment="1">
      <alignment horizontal="center" wrapText="1"/>
    </xf>
    <xf numFmtId="197" fontId="10" fillId="32" borderId="13" xfId="0" applyNumberFormat="1" applyFont="1" applyFill="1" applyBorder="1" applyAlignment="1">
      <alignment horizontal="center" wrapText="1"/>
    </xf>
    <xf numFmtId="0" fontId="10" fillId="32" borderId="13" xfId="0" applyFont="1" applyFill="1" applyBorder="1" applyAlignment="1">
      <alignment horizontal="center" wrapText="1"/>
    </xf>
    <xf numFmtId="2" fontId="10" fillId="32" borderId="13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vertical="top" wrapText="1"/>
    </xf>
    <xf numFmtId="3" fontId="10" fillId="32" borderId="10" xfId="0" applyNumberFormat="1" applyFont="1" applyFill="1" applyBorder="1" applyAlignment="1">
      <alignment wrapText="1"/>
    </xf>
    <xf numFmtId="0" fontId="7" fillId="32" borderId="0" xfId="53" applyFont="1" applyFill="1" applyAlignment="1">
      <alignment horizontal="right" wrapText="1"/>
      <protection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32" borderId="0" xfId="0" applyFont="1" applyFill="1" applyAlignment="1">
      <alignment/>
    </xf>
    <xf numFmtId="0" fontId="0" fillId="32" borderId="0" xfId="0" applyFill="1" applyAlignment="1">
      <alignment/>
    </xf>
    <xf numFmtId="0" fontId="9" fillId="32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horizontal="justify" wrapText="1"/>
    </xf>
    <xf numFmtId="49" fontId="9" fillId="0" borderId="0" xfId="0" applyNumberFormat="1" applyFont="1" applyFill="1" applyAlignment="1">
      <alignment horizontal="justify" wrapText="1"/>
    </xf>
    <xf numFmtId="49" fontId="7" fillId="0" borderId="0" xfId="0" applyNumberFormat="1" applyFont="1" applyFill="1" applyAlignment="1">
      <alignment horizontal="left" wrapText="1"/>
    </xf>
    <xf numFmtId="49" fontId="9" fillId="0" borderId="0" xfId="0" applyNumberFormat="1" applyFont="1" applyFill="1" applyAlignment="1">
      <alignment horizontal="left" wrapText="1"/>
    </xf>
    <xf numFmtId="0" fontId="7" fillId="0" borderId="0" xfId="0" applyNumberFormat="1" applyFont="1" applyFill="1" applyAlignment="1">
      <alignment horizontal="justify" vertical="top" wrapText="1"/>
    </xf>
    <xf numFmtId="49" fontId="9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32" borderId="0" xfId="0" applyFont="1" applyFill="1" applyAlignment="1">
      <alignment horizontal="right"/>
    </xf>
    <xf numFmtId="0" fontId="7" fillId="0" borderId="0" xfId="53" applyFont="1" applyAlignment="1">
      <alignment horizontal="right"/>
      <protection/>
    </xf>
    <xf numFmtId="0" fontId="7" fillId="0" borderId="10" xfId="53" applyFont="1" applyBorder="1" applyAlignment="1">
      <alignment horizontal="center" vertical="top" wrapText="1"/>
      <protection/>
    </xf>
    <xf numFmtId="0" fontId="9" fillId="0" borderId="0" xfId="53" applyFont="1" applyFill="1" applyAlignment="1">
      <alignment horizontal="center"/>
      <protection/>
    </xf>
    <xf numFmtId="0" fontId="7" fillId="0" borderId="10" xfId="53" applyFont="1" applyBorder="1" applyAlignment="1">
      <alignment vertical="top" wrapText="1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6" fillId="32" borderId="11" xfId="0" applyFont="1" applyFill="1" applyBorder="1" applyAlignment="1">
      <alignment vertical="top" wrapText="1"/>
    </xf>
    <xf numFmtId="0" fontId="6" fillId="32" borderId="18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wrapText="1"/>
    </xf>
    <xf numFmtId="0" fontId="3" fillId="32" borderId="19" xfId="0" applyFont="1" applyFill="1" applyBorder="1" applyAlignment="1">
      <alignment horizontal="right"/>
    </xf>
    <xf numFmtId="0" fontId="10" fillId="32" borderId="0" xfId="0" applyFont="1" applyFill="1" applyAlignment="1">
      <alignment horizontal="right"/>
    </xf>
    <xf numFmtId="0" fontId="10" fillId="32" borderId="0" xfId="0" applyFont="1" applyFill="1" applyAlignment="1">
      <alignment horizontal="center" wrapText="1"/>
    </xf>
    <xf numFmtId="0" fontId="10" fillId="32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32" borderId="0" xfId="0" applyFont="1" applyFill="1" applyAlignment="1">
      <alignment horizontal="justify"/>
    </xf>
    <xf numFmtId="0" fontId="8" fillId="32" borderId="10" xfId="0" applyFont="1" applyFill="1" applyBorder="1" applyAlignment="1">
      <alignment horizontal="center" wrapText="1"/>
    </xf>
    <xf numFmtId="0" fontId="7" fillId="32" borderId="0" xfId="53" applyFont="1" applyFill="1" applyAlignment="1">
      <alignment horizontal="center" vertical="center" wrapText="1"/>
      <protection/>
    </xf>
    <xf numFmtId="0" fontId="10" fillId="32" borderId="0" xfId="0" applyFont="1" applyFill="1" applyAlignment="1">
      <alignment horizontal="center" vertical="justify" wrapText="1"/>
    </xf>
    <xf numFmtId="0" fontId="10" fillId="0" borderId="0" xfId="0" applyFont="1" applyFill="1" applyAlignment="1">
      <alignment horizontal="justify" vertical="top"/>
    </xf>
    <xf numFmtId="0" fontId="7" fillId="32" borderId="0" xfId="0" applyFont="1" applyFill="1" applyBorder="1" applyAlignment="1">
      <alignment horizontal="right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left" vertical="top" wrapText="1"/>
    </xf>
    <xf numFmtId="0" fontId="10" fillId="32" borderId="18" xfId="0" applyFont="1" applyFill="1" applyBorder="1" applyAlignment="1">
      <alignment horizontal="left" vertical="top" wrapText="1"/>
    </xf>
    <xf numFmtId="0" fontId="10" fillId="32" borderId="0" xfId="0" applyFont="1" applyFill="1" applyAlignment="1">
      <alignment horizontal="justify" vertical="top"/>
    </xf>
    <xf numFmtId="0" fontId="11" fillId="32" borderId="0" xfId="0" applyFont="1" applyFill="1" applyAlignment="1">
      <alignment horizontal="justify" vertical="top"/>
    </xf>
    <xf numFmtId="0" fontId="10" fillId="0" borderId="0" xfId="0" applyFont="1" applyFill="1" applyAlignment="1">
      <alignment horizontal="center"/>
    </xf>
    <xf numFmtId="0" fontId="8" fillId="32" borderId="0" xfId="0" applyFont="1" applyFill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SheetLayoutView="100" zoomScalePageLayoutView="0" workbookViewId="0" topLeftCell="A1">
      <selection activeCell="A3" sqref="A3:M45"/>
    </sheetView>
  </sheetViews>
  <sheetFormatPr defaultColWidth="9.140625" defaultRowHeight="12.75"/>
  <cols>
    <col min="1" max="1" width="4.7109375" style="8" customWidth="1"/>
    <col min="2" max="2" width="5.7109375" style="8" customWidth="1"/>
    <col min="3" max="3" width="5.57421875" style="8" customWidth="1"/>
    <col min="4" max="4" width="6.8515625" style="8" customWidth="1"/>
    <col min="5" max="5" width="7.00390625" style="8" customWidth="1"/>
    <col min="6" max="8" width="6.28125" style="8" customWidth="1"/>
    <col min="9" max="9" width="8.421875" style="8" customWidth="1"/>
    <col min="10" max="10" width="6.421875" style="8" customWidth="1"/>
    <col min="11" max="11" width="7.421875" style="8" customWidth="1"/>
    <col min="12" max="12" width="13.57421875" style="8" customWidth="1"/>
    <col min="13" max="13" width="23.421875" style="8" hidden="1" customWidth="1"/>
    <col min="14" max="14" width="15.421875" style="8" bestFit="1" customWidth="1"/>
    <col min="15" max="16384" width="9.140625" style="8" customWidth="1"/>
  </cols>
  <sheetData>
    <row r="1" ht="2.25" customHeight="1">
      <c r="M1" s="9"/>
    </row>
    <row r="2" ht="0.75" customHeight="1" hidden="1">
      <c r="M2" s="9"/>
    </row>
    <row r="3" ht="12.75">
      <c r="M3" s="9"/>
    </row>
    <row r="4" spans="4:10" ht="12.75">
      <c r="D4" s="230" t="s">
        <v>15</v>
      </c>
      <c r="E4" s="230"/>
      <c r="F4" s="230"/>
      <c r="G4" s="230"/>
      <c r="H4" s="230"/>
      <c r="I4" s="230"/>
      <c r="J4" s="230"/>
    </row>
    <row r="5" spans="4:10" ht="12.75">
      <c r="D5" s="230" t="s">
        <v>16</v>
      </c>
      <c r="E5" s="230"/>
      <c r="F5" s="230"/>
      <c r="G5" s="230"/>
      <c r="H5" s="230"/>
      <c r="I5" s="230"/>
      <c r="J5" s="230"/>
    </row>
    <row r="6" ht="11.25" customHeight="1"/>
    <row r="7" spans="4:10" ht="12.75">
      <c r="D7" s="230" t="s">
        <v>17</v>
      </c>
      <c r="E7" s="230"/>
      <c r="F7" s="230"/>
      <c r="G7" s="230"/>
      <c r="H7" s="230"/>
      <c r="I7" s="230"/>
      <c r="J7" s="230"/>
    </row>
    <row r="8" spans="4:10" ht="12.75">
      <c r="D8" s="230" t="s">
        <v>127</v>
      </c>
      <c r="E8" s="230"/>
      <c r="F8" s="230"/>
      <c r="G8" s="230"/>
      <c r="H8" s="230"/>
      <c r="I8" s="230"/>
      <c r="J8" s="230"/>
    </row>
    <row r="9" ht="9.75" customHeight="1">
      <c r="E9" s="11"/>
    </row>
    <row r="10" spans="1:13" ht="12.75">
      <c r="A10" s="230"/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</row>
    <row r="11" spans="1:13" s="12" customFormat="1" ht="12.75">
      <c r="A11" s="231" t="s">
        <v>81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</row>
    <row r="12" spans="1:13" ht="12.75">
      <c r="A12" s="232" t="s">
        <v>340</v>
      </c>
      <c r="B12" s="233"/>
      <c r="C12" s="233"/>
      <c r="D12" s="233"/>
      <c r="E12" s="233"/>
      <c r="I12" s="13"/>
      <c r="K12" s="234" t="s">
        <v>341</v>
      </c>
      <c r="L12" s="234"/>
      <c r="M12" s="234"/>
    </row>
    <row r="13" spans="1:4" ht="11.25" customHeight="1">
      <c r="A13" s="235"/>
      <c r="B13" s="235"/>
      <c r="C13" s="235"/>
      <c r="D13" s="235"/>
    </row>
    <row r="14" ht="10.5" customHeight="1">
      <c r="A14" s="13"/>
    </row>
    <row r="15" spans="1:13" ht="48" customHeight="1">
      <c r="A15" s="236" t="s">
        <v>307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</row>
    <row r="16" spans="1:13" ht="12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31.5" customHeight="1">
      <c r="A17" s="237" t="s">
        <v>128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</row>
    <row r="18" ht="13.5" customHeight="1">
      <c r="A18" s="13"/>
    </row>
    <row r="19" spans="1:4" ht="13.5" customHeight="1">
      <c r="A19" s="13"/>
      <c r="D19" s="8" t="s">
        <v>46</v>
      </c>
    </row>
    <row r="20" spans="1:13" s="15" customFormat="1" ht="32.25" customHeight="1">
      <c r="A20" s="238" t="s">
        <v>308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</row>
    <row r="21" spans="1:13" s="15" customFormat="1" ht="10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s="15" customFormat="1" ht="12.75">
      <c r="A22" s="237" t="s">
        <v>47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</row>
    <row r="23" spans="1:13" s="15" customFormat="1" ht="16.5" customHeight="1">
      <c r="A23" s="237" t="s">
        <v>309</v>
      </c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</row>
    <row r="24" spans="1:13" s="15" customFormat="1" ht="16.5" customHeight="1">
      <c r="A24" s="237" t="s">
        <v>310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</row>
    <row r="25" spans="1:13" s="15" customFormat="1" ht="16.5" customHeight="1">
      <c r="A25" s="239" t="s">
        <v>278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157"/>
    </row>
    <row r="26" spans="1:13" s="15" customFormat="1" ht="30" customHeight="1">
      <c r="A26" s="239" t="s">
        <v>311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157"/>
    </row>
    <row r="27" spans="1:13" s="15" customFormat="1" ht="30" customHeight="1">
      <c r="A27" s="240" t="s">
        <v>312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157"/>
    </row>
    <row r="28" spans="1:13" s="15" customFormat="1" ht="15.75" customHeight="1">
      <c r="A28" s="239" t="s">
        <v>275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157"/>
    </row>
    <row r="29" spans="1:13" s="15" customFormat="1" ht="153" customHeight="1">
      <c r="A29" s="241" t="s">
        <v>313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157"/>
    </row>
    <row r="30" spans="1:13" s="15" customFormat="1" ht="29.25" customHeight="1">
      <c r="A30" s="240" t="s">
        <v>239</v>
      </c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14"/>
    </row>
    <row r="31" spans="1:13" s="15" customFormat="1" ht="42" customHeight="1">
      <c r="A31" s="239" t="s">
        <v>347</v>
      </c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14"/>
    </row>
    <row r="32" spans="1:13" s="15" customFormat="1" ht="20.25" customHeight="1">
      <c r="A32" s="239"/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14"/>
    </row>
    <row r="33" spans="1:14" s="15" customFormat="1" ht="17.25" customHeight="1">
      <c r="A33" s="237" t="s">
        <v>232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16"/>
    </row>
    <row r="34" spans="1:14" s="15" customFormat="1" ht="13.5" customHeight="1">
      <c r="A34" s="237" t="s">
        <v>233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16"/>
    </row>
    <row r="35" spans="1:14" s="15" customFormat="1" ht="13.5" customHeight="1">
      <c r="A35" s="237" t="s">
        <v>234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16"/>
    </row>
    <row r="36" spans="1:14" s="15" customFormat="1" ht="13.5" customHeight="1">
      <c r="A36" s="237" t="s">
        <v>235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16"/>
    </row>
    <row r="37" spans="1:14" s="15" customFormat="1" ht="13.5" customHeight="1">
      <c r="A37" s="237" t="s">
        <v>236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16"/>
    </row>
    <row r="38" spans="1:14" s="15" customFormat="1" ht="13.5" customHeight="1">
      <c r="A38" s="237" t="s">
        <v>237</v>
      </c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16"/>
    </row>
    <row r="39" spans="1:13" s="15" customFormat="1" ht="12.75" customHeight="1">
      <c r="A39" s="238" t="s">
        <v>48</v>
      </c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</row>
    <row r="40" s="15" customFormat="1" ht="9.75" customHeight="1"/>
    <row r="41" spans="1:13" s="15" customFormat="1" ht="23.25" customHeight="1">
      <c r="A41" s="237" t="s">
        <v>139</v>
      </c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</row>
    <row r="42" s="17" customFormat="1" ht="12.75"/>
    <row r="43" s="17" customFormat="1" ht="12.75" hidden="1"/>
    <row r="44" spans="4:11" s="17" customFormat="1" ht="30" customHeight="1">
      <c r="D44" s="243" t="s">
        <v>348</v>
      </c>
      <c r="E44" s="243"/>
      <c r="F44" s="243"/>
      <c r="G44" s="243"/>
      <c r="J44" s="244" t="s">
        <v>349</v>
      </c>
      <c r="K44" s="244"/>
    </row>
    <row r="45" spans="1:13" s="17" customFormat="1" ht="20.25" customHeight="1">
      <c r="A45" s="242" t="s">
        <v>250</v>
      </c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</row>
    <row r="46" s="17" customFormat="1" ht="12.75"/>
    <row r="47" s="17" customFormat="1" ht="12.75"/>
    <row r="48" s="17" customFormat="1" ht="12.75"/>
    <row r="49" s="17" customFormat="1" ht="12.75"/>
    <row r="50" s="17" customFormat="1" ht="12.75"/>
    <row r="51" s="17" customFormat="1" ht="15.75" customHeight="1"/>
    <row r="52" s="17" customFormat="1" ht="12.75"/>
    <row r="53" s="17" customFormat="1" ht="12.75"/>
    <row r="54" s="17" customFormat="1" ht="15.75" customHeight="1"/>
    <row r="55" s="17" customFormat="1" ht="12.75"/>
    <row r="56" s="17" customFormat="1" ht="12.75"/>
    <row r="57" s="17" customFormat="1" ht="15.75" customHeight="1"/>
    <row r="58" s="17" customFormat="1" ht="15.75" customHeight="1"/>
    <row r="59" s="17" customFormat="1" ht="15.75" customHeight="1"/>
    <row r="60" s="17" customFormat="1" ht="15.75" customHeight="1"/>
    <row r="61" s="17" customFormat="1" ht="15.75" customHeight="1"/>
    <row r="62" s="17" customFormat="1" ht="15.75" customHeight="1"/>
    <row r="63" s="17" customFormat="1" ht="15.75" customHeight="1"/>
  </sheetData>
  <sheetProtection/>
  <mergeCells count="34">
    <mergeCell ref="A35:M35"/>
    <mergeCell ref="A45:M45"/>
    <mergeCell ref="A41:M41"/>
    <mergeCell ref="A39:M39"/>
    <mergeCell ref="A38:M38"/>
    <mergeCell ref="A37:M37"/>
    <mergeCell ref="A36:M36"/>
    <mergeCell ref="D44:G44"/>
    <mergeCell ref="J44:K44"/>
    <mergeCell ref="A25:L25"/>
    <mergeCell ref="A30:L30"/>
    <mergeCell ref="A31:L31"/>
    <mergeCell ref="A32:L32"/>
    <mergeCell ref="A26:L26"/>
    <mergeCell ref="A34:M34"/>
    <mergeCell ref="A33:M33"/>
    <mergeCell ref="A28:L28"/>
    <mergeCell ref="A27:L27"/>
    <mergeCell ref="A29:L29"/>
    <mergeCell ref="A12:E12"/>
    <mergeCell ref="K12:M12"/>
    <mergeCell ref="A13:D13"/>
    <mergeCell ref="A15:M15"/>
    <mergeCell ref="A17:M17"/>
    <mergeCell ref="A24:M24"/>
    <mergeCell ref="A23:M23"/>
    <mergeCell ref="A20:M20"/>
    <mergeCell ref="A22:M22"/>
    <mergeCell ref="A10:M10"/>
    <mergeCell ref="A11:M11"/>
    <mergeCell ref="D4:J4"/>
    <mergeCell ref="D5:J5"/>
    <mergeCell ref="D7:J7"/>
    <mergeCell ref="D8:J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23"/>
  <sheetViews>
    <sheetView zoomScalePageLayoutView="0" workbookViewId="0" topLeftCell="A1">
      <selection activeCell="A1" sqref="A1:F23"/>
    </sheetView>
  </sheetViews>
  <sheetFormatPr defaultColWidth="9.140625" defaultRowHeight="12.75"/>
  <cols>
    <col min="1" max="1" width="4.8515625" style="3" customWidth="1"/>
    <col min="2" max="2" width="28.7109375" style="3" customWidth="1"/>
    <col min="3" max="3" width="23.00390625" style="3" customWidth="1"/>
    <col min="4" max="4" width="10.57421875" style="3" customWidth="1"/>
    <col min="5" max="5" width="11.00390625" style="3" customWidth="1"/>
    <col min="6" max="6" width="10.57421875" style="3" customWidth="1"/>
    <col min="7" max="16384" width="9.140625" style="3" customWidth="1"/>
  </cols>
  <sheetData>
    <row r="1" spans="1:6" ht="11.25">
      <c r="A1" s="252" t="s">
        <v>92</v>
      </c>
      <c r="B1" s="252"/>
      <c r="C1" s="252"/>
      <c r="D1" s="252"/>
      <c r="E1" s="252"/>
      <c r="F1" s="252"/>
    </row>
    <row r="2" spans="1:6" ht="11.25">
      <c r="A2" s="2"/>
      <c r="B2" s="252" t="s">
        <v>130</v>
      </c>
      <c r="C2" s="252"/>
      <c r="D2" s="252"/>
      <c r="E2" s="252"/>
      <c r="F2" s="252"/>
    </row>
    <row r="3" spans="1:10" ht="11.25">
      <c r="A3" s="2"/>
      <c r="B3" s="253" t="s">
        <v>342</v>
      </c>
      <c r="C3" s="253"/>
      <c r="D3" s="253"/>
      <c r="E3" s="253"/>
      <c r="F3" s="253"/>
      <c r="I3" s="4"/>
      <c r="J3" s="4"/>
    </row>
    <row r="4" spans="1:6" ht="11.25">
      <c r="A4" s="252" t="s">
        <v>92</v>
      </c>
      <c r="B4" s="252"/>
      <c r="C4" s="252"/>
      <c r="D4" s="252"/>
      <c r="E4" s="252"/>
      <c r="F4" s="252"/>
    </row>
    <row r="5" spans="1:6" ht="11.25">
      <c r="A5" s="2"/>
      <c r="B5" s="252" t="s">
        <v>130</v>
      </c>
      <c r="C5" s="252"/>
      <c r="D5" s="252"/>
      <c r="E5" s="252"/>
      <c r="F5" s="252"/>
    </row>
    <row r="6" spans="1:6" ht="11.25">
      <c r="A6" s="2"/>
      <c r="B6" s="252" t="s">
        <v>314</v>
      </c>
      <c r="C6" s="252"/>
      <c r="D6" s="252"/>
      <c r="E6" s="252"/>
      <c r="F6" s="252"/>
    </row>
    <row r="7" spans="1:6" ht="11.25">
      <c r="A7" s="246" t="s">
        <v>52</v>
      </c>
      <c r="B7" s="246"/>
      <c r="C7" s="246"/>
      <c r="D7" s="246"/>
      <c r="E7" s="246"/>
      <c r="F7" s="246"/>
    </row>
    <row r="8" spans="1:6" ht="15" customHeight="1">
      <c r="A8" s="246" t="s">
        <v>328</v>
      </c>
      <c r="B8" s="246"/>
      <c r="C8" s="246"/>
      <c r="D8" s="246"/>
      <c r="E8" s="246"/>
      <c r="F8" s="246"/>
    </row>
    <row r="9" spans="1:6" ht="15" customHeight="1">
      <c r="A9" s="6"/>
      <c r="B9" s="6"/>
      <c r="C9" s="6"/>
      <c r="D9" s="6"/>
      <c r="E9" s="6"/>
      <c r="F9" s="6"/>
    </row>
    <row r="10" spans="1:6" ht="15" customHeight="1">
      <c r="A10" s="245" t="s">
        <v>36</v>
      </c>
      <c r="B10" s="245" t="s">
        <v>19</v>
      </c>
      <c r="C10" s="250" t="s">
        <v>79</v>
      </c>
      <c r="D10" s="249" t="s">
        <v>53</v>
      </c>
      <c r="E10" s="249"/>
      <c r="F10" s="249"/>
    </row>
    <row r="11" spans="1:6" ht="96.75" customHeight="1">
      <c r="A11" s="245"/>
      <c r="B11" s="245"/>
      <c r="C11" s="251"/>
      <c r="D11" s="5" t="s">
        <v>295</v>
      </c>
      <c r="E11" s="5" t="s">
        <v>329</v>
      </c>
      <c r="F11" s="5" t="s">
        <v>330</v>
      </c>
    </row>
    <row r="12" spans="1:6" ht="11.25">
      <c r="A12" s="1"/>
      <c r="B12" s="1">
        <v>1</v>
      </c>
      <c r="C12" s="1">
        <v>2</v>
      </c>
      <c r="D12" s="1">
        <v>3</v>
      </c>
      <c r="E12" s="1">
        <v>4</v>
      </c>
      <c r="F12" s="1">
        <v>5</v>
      </c>
    </row>
    <row r="13" spans="1:6" ht="39.75" customHeight="1">
      <c r="A13" s="245">
        <v>1</v>
      </c>
      <c r="B13" s="245" t="s">
        <v>129</v>
      </c>
      <c r="C13" s="248" t="s">
        <v>20</v>
      </c>
      <c r="D13" s="247">
        <f>D15+D19</f>
        <v>47574.03000000026</v>
      </c>
      <c r="E13" s="247">
        <f>E15+E22</f>
        <v>0</v>
      </c>
      <c r="F13" s="247">
        <f>F15+F19</f>
        <v>0</v>
      </c>
    </row>
    <row r="14" spans="1:6" ht="13.5" customHeight="1" hidden="1" thickBot="1">
      <c r="A14" s="245"/>
      <c r="B14" s="245"/>
      <c r="C14" s="248"/>
      <c r="D14" s="247"/>
      <c r="E14" s="247"/>
      <c r="F14" s="247"/>
    </row>
    <row r="15" spans="1:6" ht="26.25" customHeight="1">
      <c r="A15" s="5">
        <v>2</v>
      </c>
      <c r="B15" s="5" t="s">
        <v>131</v>
      </c>
      <c r="C15" s="7" t="s">
        <v>21</v>
      </c>
      <c r="D15" s="108">
        <f>D16</f>
        <v>-6703982</v>
      </c>
      <c r="E15" s="23">
        <f aca="true" t="shared" si="0" ref="E15:F17">+E16</f>
        <v>-6277881</v>
      </c>
      <c r="F15" s="23">
        <f t="shared" si="0"/>
        <v>-6387502</v>
      </c>
    </row>
    <row r="16" spans="1:6" ht="22.5">
      <c r="A16" s="5">
        <v>3</v>
      </c>
      <c r="B16" s="5" t="s">
        <v>132</v>
      </c>
      <c r="C16" s="7" t="s">
        <v>22</v>
      </c>
      <c r="D16" s="108">
        <f>D17</f>
        <v>-6703982</v>
      </c>
      <c r="E16" s="23">
        <f t="shared" si="0"/>
        <v>-6277881</v>
      </c>
      <c r="F16" s="23">
        <f t="shared" si="0"/>
        <v>-6387502</v>
      </c>
    </row>
    <row r="17" spans="1:6" ht="22.5">
      <c r="A17" s="5">
        <v>4</v>
      </c>
      <c r="B17" s="5" t="s">
        <v>133</v>
      </c>
      <c r="C17" s="7" t="s">
        <v>23</v>
      </c>
      <c r="D17" s="108">
        <f>D18</f>
        <v>-6703982</v>
      </c>
      <c r="E17" s="23">
        <f t="shared" si="0"/>
        <v>-6277881</v>
      </c>
      <c r="F17" s="23">
        <f t="shared" si="0"/>
        <v>-6387502</v>
      </c>
    </row>
    <row r="18" spans="1:6" ht="33.75">
      <c r="A18" s="5">
        <v>5</v>
      </c>
      <c r="B18" s="5" t="s">
        <v>134</v>
      </c>
      <c r="C18" s="7" t="s">
        <v>69</v>
      </c>
      <c r="D18" s="108">
        <v>-6703982</v>
      </c>
      <c r="E18" s="23">
        <v>-6277881</v>
      </c>
      <c r="F18" s="23">
        <v>-6387502</v>
      </c>
    </row>
    <row r="19" spans="1:6" ht="22.5">
      <c r="A19" s="5">
        <v>6</v>
      </c>
      <c r="B19" s="5" t="s">
        <v>135</v>
      </c>
      <c r="C19" s="7" t="s">
        <v>24</v>
      </c>
      <c r="D19" s="166">
        <f>D20</f>
        <v>6751556.03</v>
      </c>
      <c r="E19" s="23">
        <f aca="true" t="shared" si="1" ref="E19:F21">+E20</f>
        <v>6277881</v>
      </c>
      <c r="F19" s="23">
        <f t="shared" si="1"/>
        <v>6387502</v>
      </c>
    </row>
    <row r="20" spans="1:6" ht="22.5">
      <c r="A20" s="5">
        <v>7</v>
      </c>
      <c r="B20" s="5" t="s">
        <v>136</v>
      </c>
      <c r="C20" s="7" t="s">
        <v>25</v>
      </c>
      <c r="D20" s="108">
        <f>D21</f>
        <v>6751556.03</v>
      </c>
      <c r="E20" s="23">
        <f t="shared" si="1"/>
        <v>6277881</v>
      </c>
      <c r="F20" s="23">
        <f t="shared" si="1"/>
        <v>6387502</v>
      </c>
    </row>
    <row r="21" spans="1:6" ht="22.5">
      <c r="A21" s="5">
        <v>8</v>
      </c>
      <c r="B21" s="5" t="s">
        <v>137</v>
      </c>
      <c r="C21" s="7" t="s">
        <v>26</v>
      </c>
      <c r="D21" s="108">
        <f>D22</f>
        <v>6751556.03</v>
      </c>
      <c r="E21" s="23">
        <f t="shared" si="1"/>
        <v>6277881</v>
      </c>
      <c r="F21" s="23">
        <f t="shared" si="1"/>
        <v>6387502</v>
      </c>
    </row>
    <row r="22" spans="1:6" ht="33.75">
      <c r="A22" s="5">
        <v>9</v>
      </c>
      <c r="B22" s="5" t="s">
        <v>138</v>
      </c>
      <c r="C22" s="7" t="s">
        <v>68</v>
      </c>
      <c r="D22" s="108">
        <v>6751556.03</v>
      </c>
      <c r="E22" s="23">
        <v>6277881</v>
      </c>
      <c r="F22" s="23">
        <v>6387502</v>
      </c>
    </row>
    <row r="23" spans="1:6" ht="39.75" customHeight="1">
      <c r="A23" s="5">
        <v>10</v>
      </c>
      <c r="B23" s="5"/>
      <c r="C23" s="7" t="s">
        <v>27</v>
      </c>
      <c r="D23" s="108">
        <v>0</v>
      </c>
      <c r="E23" s="108">
        <v>0</v>
      </c>
      <c r="F23" s="108">
        <v>0</v>
      </c>
    </row>
  </sheetData>
  <sheetProtection/>
  <mergeCells count="18">
    <mergeCell ref="B10:B11"/>
    <mergeCell ref="C10:C11"/>
    <mergeCell ref="B2:F2"/>
    <mergeCell ref="B6:F6"/>
    <mergeCell ref="A1:F1"/>
    <mergeCell ref="B3:F3"/>
    <mergeCell ref="A4:F4"/>
    <mergeCell ref="B5:F5"/>
    <mergeCell ref="B13:B14"/>
    <mergeCell ref="A13:A14"/>
    <mergeCell ref="A7:F7"/>
    <mergeCell ref="A8:F8"/>
    <mergeCell ref="F13:F14"/>
    <mergeCell ref="E13:E14"/>
    <mergeCell ref="D13:D14"/>
    <mergeCell ref="C13:C14"/>
    <mergeCell ref="D10:F10"/>
    <mergeCell ref="A10:A11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G63"/>
  <sheetViews>
    <sheetView zoomScalePageLayoutView="0" workbookViewId="0" topLeftCell="A1">
      <selection activeCell="D1" sqref="A1:D63"/>
    </sheetView>
  </sheetViews>
  <sheetFormatPr defaultColWidth="9.140625" defaultRowHeight="12.75"/>
  <cols>
    <col min="1" max="1" width="4.00390625" style="117" customWidth="1"/>
    <col min="2" max="2" width="32.421875" style="117" customWidth="1"/>
    <col min="3" max="3" width="39.421875" style="117" customWidth="1"/>
    <col min="4" max="4" width="20.57421875" style="117" customWidth="1"/>
    <col min="5" max="5" width="9.140625" style="117" customWidth="1"/>
    <col min="6" max="6" width="8.28125" style="117" customWidth="1"/>
    <col min="7" max="16384" width="9.140625" style="117" customWidth="1"/>
  </cols>
  <sheetData>
    <row r="1" spans="1:4" ht="61.5" customHeight="1">
      <c r="A1" s="142"/>
      <c r="D1" s="229" t="s">
        <v>343</v>
      </c>
    </row>
    <row r="2" spans="1:7" ht="15.75">
      <c r="A2" s="141" t="s">
        <v>231</v>
      </c>
      <c r="B2" s="141"/>
      <c r="C2" s="141"/>
      <c r="D2" s="193" t="s">
        <v>230</v>
      </c>
      <c r="E2" s="140"/>
      <c r="F2" s="140"/>
      <c r="G2" s="140"/>
    </row>
    <row r="3" spans="1:7" ht="15.75">
      <c r="A3" s="254" t="s">
        <v>229</v>
      </c>
      <c r="B3" s="254"/>
      <c r="C3" s="254"/>
      <c r="D3" s="254"/>
      <c r="E3" s="140"/>
      <c r="F3" s="140"/>
      <c r="G3" s="140"/>
    </row>
    <row r="4" spans="1:7" ht="15.75">
      <c r="A4" s="254" t="s">
        <v>315</v>
      </c>
      <c r="B4" s="254"/>
      <c r="C4" s="254"/>
      <c r="D4" s="254"/>
      <c r="E4" s="140"/>
      <c r="F4" s="140"/>
      <c r="G4" s="140"/>
    </row>
    <row r="5" spans="1:4" ht="12.75">
      <c r="A5" s="138"/>
      <c r="B5" s="137"/>
      <c r="C5" s="137"/>
      <c r="D5" s="137"/>
    </row>
    <row r="6" spans="1:7" ht="15.75">
      <c r="A6" s="256" t="s">
        <v>326</v>
      </c>
      <c r="B6" s="256"/>
      <c r="C6" s="256"/>
      <c r="D6" s="256"/>
      <c r="E6" s="139"/>
      <c r="F6" s="139"/>
      <c r="G6" s="139"/>
    </row>
    <row r="7" spans="1:4" ht="12.75">
      <c r="A7" s="138" t="s">
        <v>177</v>
      </c>
      <c r="B7" s="137"/>
      <c r="C7" s="137"/>
      <c r="D7" s="194" t="s">
        <v>178</v>
      </c>
    </row>
    <row r="8" spans="1:4" ht="30" customHeight="1">
      <c r="A8" s="257" t="s">
        <v>36</v>
      </c>
      <c r="B8" s="258" t="s">
        <v>179</v>
      </c>
      <c r="C8" s="259" t="s">
        <v>180</v>
      </c>
      <c r="D8" s="255" t="s">
        <v>327</v>
      </c>
    </row>
    <row r="9" spans="1:4" ht="45" customHeight="1">
      <c r="A9" s="257"/>
      <c r="B9" s="258"/>
      <c r="C9" s="259"/>
      <c r="D9" s="255"/>
    </row>
    <row r="10" spans="1:4" ht="12.75">
      <c r="A10" s="136"/>
      <c r="B10" s="135">
        <v>1</v>
      </c>
      <c r="C10" s="135">
        <v>2</v>
      </c>
      <c r="D10" s="135">
        <v>3</v>
      </c>
    </row>
    <row r="11" spans="1:4" ht="17.25" customHeight="1">
      <c r="A11" s="121">
        <v>1</v>
      </c>
      <c r="B11" s="121" t="s">
        <v>181</v>
      </c>
      <c r="C11" s="127" t="s">
        <v>31</v>
      </c>
      <c r="D11" s="167">
        <v>87529</v>
      </c>
    </row>
    <row r="12" spans="1:4" ht="18.75" customHeight="1">
      <c r="A12" s="121">
        <v>2</v>
      </c>
      <c r="B12" s="121" t="s">
        <v>182</v>
      </c>
      <c r="C12" s="127" t="s">
        <v>32</v>
      </c>
      <c r="D12" s="168">
        <f>D13</f>
        <v>26505</v>
      </c>
    </row>
    <row r="13" spans="1:4" ht="18.75" customHeight="1">
      <c r="A13" s="121">
        <v>3</v>
      </c>
      <c r="B13" s="121" t="s">
        <v>183</v>
      </c>
      <c r="C13" s="127" t="s">
        <v>184</v>
      </c>
      <c r="D13" s="168">
        <f>D14</f>
        <v>26505</v>
      </c>
    </row>
    <row r="14" spans="1:4" ht="81" customHeight="1">
      <c r="A14" s="121">
        <v>4</v>
      </c>
      <c r="B14" s="121" t="s">
        <v>185</v>
      </c>
      <c r="C14" s="127" t="s">
        <v>186</v>
      </c>
      <c r="D14" s="168">
        <v>26505</v>
      </c>
    </row>
    <row r="15" spans="1:4" ht="42.75" customHeight="1">
      <c r="A15" s="121">
        <v>5</v>
      </c>
      <c r="B15" s="121" t="s">
        <v>187</v>
      </c>
      <c r="C15" s="134" t="s">
        <v>188</v>
      </c>
      <c r="D15" s="168">
        <f>D16</f>
        <v>42900</v>
      </c>
    </row>
    <row r="16" spans="1:4" ht="40.5" customHeight="1">
      <c r="A16" s="121">
        <v>6</v>
      </c>
      <c r="B16" s="121" t="s">
        <v>189</v>
      </c>
      <c r="C16" s="127" t="s">
        <v>86</v>
      </c>
      <c r="D16" s="168">
        <v>42900</v>
      </c>
    </row>
    <row r="17" spans="1:4" ht="80.25" customHeight="1">
      <c r="A17" s="121">
        <v>7</v>
      </c>
      <c r="B17" s="121" t="s">
        <v>190</v>
      </c>
      <c r="C17" s="133" t="s">
        <v>191</v>
      </c>
      <c r="D17" s="168">
        <v>19700</v>
      </c>
    </row>
    <row r="18" spans="1:4" ht="94.5" customHeight="1">
      <c r="A18" s="121">
        <v>8</v>
      </c>
      <c r="B18" s="121" t="s">
        <v>192</v>
      </c>
      <c r="C18" s="127" t="s">
        <v>93</v>
      </c>
      <c r="D18" s="168">
        <v>100</v>
      </c>
    </row>
    <row r="19" spans="1:4" ht="82.5" customHeight="1">
      <c r="A19" s="121">
        <v>9</v>
      </c>
      <c r="B19" s="121" t="s">
        <v>193</v>
      </c>
      <c r="C19" s="127" t="s">
        <v>18</v>
      </c>
      <c r="D19" s="168">
        <v>25900</v>
      </c>
    </row>
    <row r="20" spans="1:4" ht="80.25" customHeight="1">
      <c r="A20" s="121">
        <v>10</v>
      </c>
      <c r="B20" s="121" t="s">
        <v>194</v>
      </c>
      <c r="C20" s="127" t="s">
        <v>195</v>
      </c>
      <c r="D20" s="168">
        <v>-2800</v>
      </c>
    </row>
    <row r="21" spans="1:4" ht="17.25" customHeight="1">
      <c r="A21" s="121">
        <v>11</v>
      </c>
      <c r="B21" s="121" t="s">
        <v>196</v>
      </c>
      <c r="C21" s="127" t="s">
        <v>91</v>
      </c>
      <c r="D21" s="168">
        <v>15904</v>
      </c>
    </row>
    <row r="22" spans="1:4" ht="27" customHeight="1">
      <c r="A22" s="121">
        <v>12</v>
      </c>
      <c r="B22" s="201" t="s">
        <v>281</v>
      </c>
      <c r="C22" s="127" t="s">
        <v>279</v>
      </c>
      <c r="D22" s="168">
        <v>1884</v>
      </c>
    </row>
    <row r="23" spans="1:4" ht="17.25" customHeight="1">
      <c r="A23" s="121">
        <v>13</v>
      </c>
      <c r="B23" s="201" t="s">
        <v>282</v>
      </c>
      <c r="C23" s="127" t="s">
        <v>280</v>
      </c>
      <c r="D23" s="168">
        <v>1884</v>
      </c>
    </row>
    <row r="24" spans="1:4" ht="17.25" customHeight="1">
      <c r="A24" s="121">
        <v>14</v>
      </c>
      <c r="B24" s="121" t="s">
        <v>197</v>
      </c>
      <c r="C24" s="119" t="s">
        <v>28</v>
      </c>
      <c r="D24" s="168">
        <v>14020</v>
      </c>
    </row>
    <row r="25" spans="1:4" ht="21" customHeight="1">
      <c r="A25" s="121">
        <v>15</v>
      </c>
      <c r="B25" s="121" t="s">
        <v>198</v>
      </c>
      <c r="C25" s="127" t="s">
        <v>199</v>
      </c>
      <c r="D25" s="168">
        <v>270</v>
      </c>
    </row>
    <row r="26" spans="1:4" ht="43.5" customHeight="1">
      <c r="A26" s="121">
        <v>16</v>
      </c>
      <c r="B26" s="121" t="s">
        <v>200</v>
      </c>
      <c r="C26" s="127" t="s">
        <v>201</v>
      </c>
      <c r="D26" s="168">
        <v>270</v>
      </c>
    </row>
    <row r="27" spans="1:4" ht="24" customHeight="1">
      <c r="A27" s="215">
        <v>17</v>
      </c>
      <c r="B27" s="215" t="s">
        <v>202</v>
      </c>
      <c r="C27" s="214" t="s">
        <v>203</v>
      </c>
      <c r="D27" s="216">
        <v>13750</v>
      </c>
    </row>
    <row r="28" spans="1:4" ht="41.25" customHeight="1">
      <c r="A28" s="121">
        <v>18</v>
      </c>
      <c r="B28" s="121" t="s">
        <v>204</v>
      </c>
      <c r="C28" s="127" t="s">
        <v>205</v>
      </c>
      <c r="D28" s="168">
        <v>13750</v>
      </c>
    </row>
    <row r="29" spans="1:4" ht="15.75" customHeight="1">
      <c r="A29" s="121">
        <v>19</v>
      </c>
      <c r="B29" s="121" t="s">
        <v>206</v>
      </c>
      <c r="C29" s="127" t="s">
        <v>33</v>
      </c>
      <c r="D29" s="168">
        <v>2000</v>
      </c>
    </row>
    <row r="30" spans="1:4" ht="60" customHeight="1">
      <c r="A30" s="121">
        <v>20</v>
      </c>
      <c r="B30" s="121" t="s">
        <v>207</v>
      </c>
      <c r="C30" s="119" t="s">
        <v>208</v>
      </c>
      <c r="D30" s="168">
        <v>2000</v>
      </c>
    </row>
    <row r="31" spans="1:4" ht="86.25" customHeight="1">
      <c r="A31" s="121">
        <v>21</v>
      </c>
      <c r="B31" s="121" t="s">
        <v>251</v>
      </c>
      <c r="C31" s="119" t="s">
        <v>209</v>
      </c>
      <c r="D31" s="168">
        <v>2000</v>
      </c>
    </row>
    <row r="32" spans="1:4" ht="51" customHeight="1">
      <c r="A32" s="121">
        <v>22</v>
      </c>
      <c r="B32" s="121" t="s">
        <v>210</v>
      </c>
      <c r="C32" s="127" t="s">
        <v>73</v>
      </c>
      <c r="D32" s="168">
        <v>220</v>
      </c>
    </row>
    <row r="33" spans="1:4" ht="106.5" customHeight="1">
      <c r="A33" s="121">
        <v>23</v>
      </c>
      <c r="B33" s="121" t="s">
        <v>211</v>
      </c>
      <c r="C33" s="127" t="s">
        <v>212</v>
      </c>
      <c r="D33" s="168">
        <v>220</v>
      </c>
    </row>
    <row r="34" spans="1:4" ht="51.75" customHeight="1">
      <c r="A34" s="121">
        <v>24</v>
      </c>
      <c r="B34" s="121" t="s">
        <v>213</v>
      </c>
      <c r="C34" s="132" t="s">
        <v>214</v>
      </c>
      <c r="D34" s="168">
        <v>220</v>
      </c>
    </row>
    <row r="35" spans="1:4" ht="51.75" customHeight="1">
      <c r="A35" s="121">
        <v>25</v>
      </c>
      <c r="B35" s="121" t="s">
        <v>215</v>
      </c>
      <c r="C35" s="132" t="s">
        <v>216</v>
      </c>
      <c r="D35" s="168">
        <v>220</v>
      </c>
    </row>
    <row r="36" spans="1:4" ht="16.5" customHeight="1">
      <c r="A36" s="121">
        <v>29</v>
      </c>
      <c r="B36" s="121" t="s">
        <v>217</v>
      </c>
      <c r="C36" s="127" t="s">
        <v>34</v>
      </c>
      <c r="D36" s="168">
        <v>6616453</v>
      </c>
    </row>
    <row r="37" spans="1:4" ht="38.25" customHeight="1">
      <c r="A37" s="121">
        <v>30</v>
      </c>
      <c r="B37" s="131" t="s">
        <v>252</v>
      </c>
      <c r="C37" s="130" t="s">
        <v>35</v>
      </c>
      <c r="D37" s="168">
        <v>6567453</v>
      </c>
    </row>
    <row r="38" spans="1:4" ht="26.25" customHeight="1">
      <c r="A38" s="121">
        <v>31</v>
      </c>
      <c r="B38" s="123" t="s">
        <v>255</v>
      </c>
      <c r="C38" s="130" t="s">
        <v>218</v>
      </c>
      <c r="D38" s="169">
        <f>D39</f>
        <v>336110</v>
      </c>
    </row>
    <row r="39" spans="1:4" ht="26.25" customHeight="1">
      <c r="A39" s="121">
        <v>32</v>
      </c>
      <c r="B39" s="123" t="s">
        <v>256</v>
      </c>
      <c r="C39" s="130" t="s">
        <v>218</v>
      </c>
      <c r="D39" s="169">
        <f>D40</f>
        <v>336110</v>
      </c>
    </row>
    <row r="40" spans="1:4" ht="31.5" customHeight="1">
      <c r="A40" s="121">
        <v>33</v>
      </c>
      <c r="B40" s="123" t="s">
        <v>257</v>
      </c>
      <c r="C40" s="130" t="s">
        <v>219</v>
      </c>
      <c r="D40" s="169">
        <f>D41+D42</f>
        <v>336110</v>
      </c>
    </row>
    <row r="41" spans="1:4" ht="44.25" customHeight="1">
      <c r="A41" s="121">
        <v>34</v>
      </c>
      <c r="B41" s="129" t="s">
        <v>258</v>
      </c>
      <c r="C41" s="128" t="s">
        <v>220</v>
      </c>
      <c r="D41" s="169">
        <v>97399</v>
      </c>
    </row>
    <row r="42" spans="1:4" ht="44.25" customHeight="1">
      <c r="A42" s="121">
        <v>35</v>
      </c>
      <c r="B42" s="121" t="s">
        <v>259</v>
      </c>
      <c r="C42" s="127" t="s">
        <v>221</v>
      </c>
      <c r="D42" s="169">
        <v>238711</v>
      </c>
    </row>
    <row r="43" spans="1:4" ht="44.25" customHeight="1">
      <c r="A43" s="121">
        <v>36</v>
      </c>
      <c r="B43" s="201" t="s">
        <v>287</v>
      </c>
      <c r="C43" s="127" t="s">
        <v>283</v>
      </c>
      <c r="D43" s="169">
        <f>D44</f>
        <v>494317</v>
      </c>
    </row>
    <row r="44" spans="1:4" ht="44.25" customHeight="1">
      <c r="A44" s="121">
        <v>37</v>
      </c>
      <c r="B44" s="201" t="s">
        <v>288</v>
      </c>
      <c r="C44" s="127" t="s">
        <v>284</v>
      </c>
      <c r="D44" s="169">
        <f>D45</f>
        <v>494317</v>
      </c>
    </row>
    <row r="45" spans="1:4" ht="44.25" customHeight="1">
      <c r="A45" s="121">
        <v>38</v>
      </c>
      <c r="B45" s="201" t="s">
        <v>289</v>
      </c>
      <c r="C45" s="127" t="s">
        <v>285</v>
      </c>
      <c r="D45" s="169">
        <f>D46+D47+D48</f>
        <v>494317</v>
      </c>
    </row>
    <row r="46" spans="1:4" ht="44.25" customHeight="1">
      <c r="A46" s="121">
        <v>42</v>
      </c>
      <c r="B46" s="201" t="s">
        <v>290</v>
      </c>
      <c r="C46" s="127" t="s">
        <v>286</v>
      </c>
      <c r="D46" s="169">
        <v>23263</v>
      </c>
    </row>
    <row r="47" spans="1:4" ht="66.75" customHeight="1">
      <c r="A47" s="121">
        <v>43</v>
      </c>
      <c r="B47" s="201" t="s">
        <v>300</v>
      </c>
      <c r="C47" s="127" t="s">
        <v>301</v>
      </c>
      <c r="D47" s="169">
        <v>63054</v>
      </c>
    </row>
    <row r="48" spans="1:4" ht="66.75" customHeight="1">
      <c r="A48" s="121">
        <v>44</v>
      </c>
      <c r="B48" s="201" t="s">
        <v>331</v>
      </c>
      <c r="C48" s="127" t="s">
        <v>302</v>
      </c>
      <c r="D48" s="169">
        <v>408000</v>
      </c>
    </row>
    <row r="49" spans="1:4" ht="29.25" customHeight="1">
      <c r="A49" s="121">
        <v>46</v>
      </c>
      <c r="B49" s="123" t="s">
        <v>260</v>
      </c>
      <c r="C49" s="124" t="s">
        <v>222</v>
      </c>
      <c r="D49" s="168">
        <f>D50+D53</f>
        <v>50824</v>
      </c>
    </row>
    <row r="50" spans="1:4" ht="29.25" customHeight="1">
      <c r="A50" s="121">
        <v>47</v>
      </c>
      <c r="B50" s="123" t="s">
        <v>261</v>
      </c>
      <c r="C50" s="126" t="s">
        <v>223</v>
      </c>
      <c r="D50" s="168">
        <f>D51</f>
        <v>1374</v>
      </c>
    </row>
    <row r="51" spans="1:4" ht="29.25" customHeight="1">
      <c r="A51" s="121">
        <v>48</v>
      </c>
      <c r="B51" s="123" t="s">
        <v>262</v>
      </c>
      <c r="C51" s="126" t="s">
        <v>223</v>
      </c>
      <c r="D51" s="168">
        <f>D52</f>
        <v>1374</v>
      </c>
    </row>
    <row r="52" spans="1:4" ht="78.75" customHeight="1">
      <c r="A52" s="121">
        <v>49</v>
      </c>
      <c r="B52" s="123" t="s">
        <v>263</v>
      </c>
      <c r="C52" s="126" t="s">
        <v>224</v>
      </c>
      <c r="D52" s="168">
        <v>1374</v>
      </c>
    </row>
    <row r="53" spans="1:4" ht="45.75" customHeight="1">
      <c r="A53" s="121">
        <v>50</v>
      </c>
      <c r="B53" s="123" t="s">
        <v>264</v>
      </c>
      <c r="C53" s="124" t="s">
        <v>4</v>
      </c>
      <c r="D53" s="168">
        <f>D54</f>
        <v>49450</v>
      </c>
    </row>
    <row r="54" spans="1:4" ht="53.25" customHeight="1">
      <c r="A54" s="121">
        <v>51</v>
      </c>
      <c r="B54" s="123" t="s">
        <v>265</v>
      </c>
      <c r="C54" s="125" t="s">
        <v>225</v>
      </c>
      <c r="D54" s="168">
        <v>49450</v>
      </c>
    </row>
    <row r="55" spans="1:4" ht="21.75" customHeight="1">
      <c r="A55" s="121">
        <v>52</v>
      </c>
      <c r="B55" s="123" t="s">
        <v>266</v>
      </c>
      <c r="C55" s="124" t="s">
        <v>9</v>
      </c>
      <c r="D55" s="168">
        <f>D56</f>
        <v>5686202</v>
      </c>
    </row>
    <row r="56" spans="1:4" ht="25.5" customHeight="1">
      <c r="A56" s="121">
        <v>53</v>
      </c>
      <c r="B56" s="123" t="s">
        <v>267</v>
      </c>
      <c r="C56" s="124" t="s">
        <v>226</v>
      </c>
      <c r="D56" s="168">
        <f>D57</f>
        <v>5686202</v>
      </c>
    </row>
    <row r="57" spans="1:4" ht="32.25" customHeight="1">
      <c r="A57" s="121">
        <v>54</v>
      </c>
      <c r="B57" s="123" t="s">
        <v>268</v>
      </c>
      <c r="C57" s="122" t="s">
        <v>227</v>
      </c>
      <c r="D57" s="168">
        <f>D58+D59</f>
        <v>5686202</v>
      </c>
    </row>
    <row r="58" spans="1:4" ht="54.75" customHeight="1" thickBot="1">
      <c r="A58" s="121">
        <v>55</v>
      </c>
      <c r="B58" s="120" t="s">
        <v>269</v>
      </c>
      <c r="C58" s="119" t="s">
        <v>228</v>
      </c>
      <c r="D58" s="168">
        <v>5685785</v>
      </c>
    </row>
    <row r="59" spans="1:4" ht="54.75" customHeight="1">
      <c r="A59" s="121">
        <v>57</v>
      </c>
      <c r="B59" s="144" t="s">
        <v>291</v>
      </c>
      <c r="C59" s="119" t="s">
        <v>292</v>
      </c>
      <c r="D59" s="168">
        <v>417</v>
      </c>
    </row>
    <row r="60" spans="1:4" ht="12.75">
      <c r="A60" s="121">
        <v>58</v>
      </c>
      <c r="B60" s="144" t="s">
        <v>270</v>
      </c>
      <c r="C60" s="119" t="s">
        <v>271</v>
      </c>
      <c r="D60" s="168">
        <f>D61</f>
        <v>49000</v>
      </c>
    </row>
    <row r="61" spans="1:4" ht="25.5">
      <c r="A61" s="121">
        <v>59</v>
      </c>
      <c r="B61" s="144" t="s">
        <v>272</v>
      </c>
      <c r="C61" s="119" t="s">
        <v>273</v>
      </c>
      <c r="D61" s="168">
        <f>D62</f>
        <v>49000</v>
      </c>
    </row>
    <row r="62" spans="1:4" ht="25.5">
      <c r="A62" s="121">
        <v>60</v>
      </c>
      <c r="B62" s="144" t="s">
        <v>274</v>
      </c>
      <c r="C62" s="119" t="s">
        <v>273</v>
      </c>
      <c r="D62" s="168">
        <v>49000</v>
      </c>
    </row>
    <row r="63" spans="1:4" ht="12.75">
      <c r="A63" s="118"/>
      <c r="B63" s="118"/>
      <c r="C63" s="118"/>
      <c r="D63" s="170">
        <f>D11+D36</f>
        <v>6703982</v>
      </c>
    </row>
  </sheetData>
  <sheetProtection/>
  <mergeCells count="7">
    <mergeCell ref="A3:D3"/>
    <mergeCell ref="A4:D4"/>
    <mergeCell ref="D8:D9"/>
    <mergeCell ref="A6:D6"/>
    <mergeCell ref="A8:A9"/>
    <mergeCell ref="B8:B9"/>
    <mergeCell ref="C8:C9"/>
  </mergeCells>
  <printOptions/>
  <pageMargins left="0.7874015748031497" right="0.1968503937007874" top="0.1968503937007874" bottom="0.1968503937007874" header="0.11811023622047245" footer="0.11811023622047245"/>
  <pageSetup horizontalDpi="180" verticalDpi="18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E34"/>
  <sheetViews>
    <sheetView zoomScalePageLayoutView="0" workbookViewId="0" topLeftCell="A1">
      <selection activeCell="B1" sqref="A1:D34"/>
    </sheetView>
  </sheetViews>
  <sheetFormatPr defaultColWidth="9.140625" defaultRowHeight="12.75"/>
  <cols>
    <col min="1" max="1" width="4.7109375" style="18" customWidth="1"/>
    <col min="2" max="2" width="41.8515625" style="18" customWidth="1"/>
    <col min="3" max="3" width="8.28125" style="18" customWidth="1"/>
    <col min="4" max="4" width="11.421875" style="18" customWidth="1"/>
    <col min="5" max="10" width="9.140625" style="18" customWidth="1"/>
    <col min="11" max="16384" width="9.140625" style="18" customWidth="1"/>
  </cols>
  <sheetData>
    <row r="1" spans="2:4" ht="11.25">
      <c r="B1" s="253" t="s">
        <v>107</v>
      </c>
      <c r="C1" s="253"/>
      <c r="D1" s="253"/>
    </row>
    <row r="2" spans="2:4" ht="11.25">
      <c r="B2" s="253" t="s">
        <v>109</v>
      </c>
      <c r="C2" s="253"/>
      <c r="D2" s="253"/>
    </row>
    <row r="3" spans="2:4" ht="11.25">
      <c r="B3" s="253" t="s">
        <v>344</v>
      </c>
      <c r="C3" s="253"/>
      <c r="D3" s="253"/>
    </row>
    <row r="4" spans="2:4" ht="11.25" customHeight="1" hidden="1">
      <c r="B4" s="253"/>
      <c r="C4" s="253"/>
      <c r="D4" s="253"/>
    </row>
    <row r="5" ht="11.25" customHeight="1" hidden="1">
      <c r="A5" s="19"/>
    </row>
    <row r="6" spans="1:4" ht="11.25">
      <c r="A6" s="19"/>
      <c r="B6" s="264" t="s">
        <v>82</v>
      </c>
      <c r="C6" s="253"/>
      <c r="D6" s="253"/>
    </row>
    <row r="7" spans="1:4" ht="12.75" customHeight="1">
      <c r="A7" s="19"/>
      <c r="B7" s="264" t="s">
        <v>109</v>
      </c>
      <c r="C7" s="253"/>
      <c r="D7" s="253"/>
    </row>
    <row r="8" spans="1:4" ht="12.75" customHeight="1">
      <c r="A8" s="19"/>
      <c r="B8" s="264" t="s">
        <v>316</v>
      </c>
      <c r="C8" s="253"/>
      <c r="D8" s="253"/>
    </row>
    <row r="9" spans="1:4" ht="37.5" customHeight="1">
      <c r="A9" s="263" t="s">
        <v>325</v>
      </c>
      <c r="B9" s="263"/>
      <c r="C9" s="263"/>
      <c r="D9" s="263"/>
    </row>
    <row r="10" ht="11.25" customHeight="1" hidden="1">
      <c r="A10" s="19"/>
    </row>
    <row r="11" spans="1:4" ht="21.75" customHeight="1">
      <c r="A11" s="262" t="s">
        <v>36</v>
      </c>
      <c r="B11" s="262" t="s">
        <v>37</v>
      </c>
      <c r="C11" s="262" t="s">
        <v>64</v>
      </c>
      <c r="D11" s="262" t="s">
        <v>321</v>
      </c>
    </row>
    <row r="12" spans="1:4" ht="14.25" customHeight="1" hidden="1">
      <c r="A12" s="262"/>
      <c r="B12" s="262"/>
      <c r="C12" s="262"/>
      <c r="D12" s="262"/>
    </row>
    <row r="13" spans="1:4" ht="11.25">
      <c r="A13" s="32"/>
      <c r="B13" s="32">
        <v>1</v>
      </c>
      <c r="C13" s="32">
        <v>2</v>
      </c>
      <c r="D13" s="20">
        <v>3</v>
      </c>
    </row>
    <row r="14" spans="1:4" ht="15" customHeight="1">
      <c r="A14" s="32">
        <v>1</v>
      </c>
      <c r="B14" s="21" t="s">
        <v>38</v>
      </c>
      <c r="C14" s="22" t="s">
        <v>54</v>
      </c>
      <c r="D14" s="23">
        <f>прил5!H15</f>
        <v>4187353</v>
      </c>
    </row>
    <row r="15" spans="1:5" ht="39.75" customHeight="1">
      <c r="A15" s="32">
        <v>2</v>
      </c>
      <c r="B15" s="24" t="s">
        <v>39</v>
      </c>
      <c r="C15" s="22" t="s">
        <v>55</v>
      </c>
      <c r="D15" s="25">
        <f>прил5!H16</f>
        <v>940190</v>
      </c>
      <c r="E15" s="210"/>
    </row>
    <row r="16" spans="1:4" ht="50.25" customHeight="1">
      <c r="A16" s="32">
        <v>3</v>
      </c>
      <c r="B16" s="24" t="s">
        <v>40</v>
      </c>
      <c r="C16" s="22" t="s">
        <v>56</v>
      </c>
      <c r="D16" s="25">
        <f>прил5!H22</f>
        <v>2880669</v>
      </c>
    </row>
    <row r="17" spans="1:4" ht="17.25" customHeight="1">
      <c r="A17" s="32">
        <v>5</v>
      </c>
      <c r="B17" s="24" t="s">
        <v>41</v>
      </c>
      <c r="C17" s="22" t="s">
        <v>57</v>
      </c>
      <c r="D17" s="23">
        <v>1000</v>
      </c>
    </row>
    <row r="18" spans="1:4" ht="18" customHeight="1">
      <c r="A18" s="32">
        <v>6</v>
      </c>
      <c r="B18" s="24" t="s">
        <v>51</v>
      </c>
      <c r="C18" s="22" t="s">
        <v>58</v>
      </c>
      <c r="D18" s="23">
        <f>прил5!H38</f>
        <v>365494</v>
      </c>
    </row>
    <row r="19" spans="1:4" ht="18" customHeight="1">
      <c r="A19" s="32">
        <v>7</v>
      </c>
      <c r="B19" s="21" t="s">
        <v>42</v>
      </c>
      <c r="C19" s="22" t="s">
        <v>59</v>
      </c>
      <c r="D19" s="23">
        <f>D20</f>
        <v>49450</v>
      </c>
    </row>
    <row r="20" spans="1:4" ht="15.75" customHeight="1">
      <c r="A20" s="32">
        <v>8</v>
      </c>
      <c r="B20" s="24" t="s">
        <v>43</v>
      </c>
      <c r="C20" s="22" t="s">
        <v>60</v>
      </c>
      <c r="D20" s="23">
        <f>прил5!H53</f>
        <v>49450</v>
      </c>
    </row>
    <row r="21" spans="1:4" ht="15.75" customHeight="1">
      <c r="A21" s="93">
        <v>9</v>
      </c>
      <c r="B21" s="26" t="s">
        <v>168</v>
      </c>
      <c r="C21" s="22" t="s">
        <v>169</v>
      </c>
      <c r="D21" s="23">
        <v>121575</v>
      </c>
    </row>
    <row r="22" spans="1:4" ht="14.25" customHeight="1">
      <c r="A22" s="32">
        <v>10</v>
      </c>
      <c r="B22" s="26" t="s">
        <v>65</v>
      </c>
      <c r="C22" s="22" t="s">
        <v>66</v>
      </c>
      <c r="D22" s="23">
        <f>D23</f>
        <v>106585</v>
      </c>
    </row>
    <row r="23" spans="1:4" ht="12.75" customHeight="1">
      <c r="A23" s="32">
        <v>11</v>
      </c>
      <c r="B23" s="26" t="s">
        <v>77</v>
      </c>
      <c r="C23" s="22" t="s">
        <v>84</v>
      </c>
      <c r="D23" s="27">
        <f>прил5!H77</f>
        <v>106585</v>
      </c>
    </row>
    <row r="24" spans="1:4" ht="12.75" customHeight="1" hidden="1">
      <c r="A24" s="32">
        <v>10</v>
      </c>
      <c r="B24" s="28" t="s">
        <v>49</v>
      </c>
      <c r="C24" s="22" t="s">
        <v>50</v>
      </c>
      <c r="D24" s="23">
        <v>15000</v>
      </c>
    </row>
    <row r="25" spans="1:4" ht="15.75" customHeight="1">
      <c r="A25" s="32">
        <v>12</v>
      </c>
      <c r="B25" s="21" t="s">
        <v>44</v>
      </c>
      <c r="C25" s="22" t="s">
        <v>61</v>
      </c>
      <c r="D25" s="23">
        <f>прил5!H84</f>
        <v>912393.7</v>
      </c>
    </row>
    <row r="26" spans="1:4" ht="15" customHeight="1">
      <c r="A26" s="32">
        <v>13</v>
      </c>
      <c r="B26" s="21" t="s">
        <v>78</v>
      </c>
      <c r="C26" s="22" t="s">
        <v>83</v>
      </c>
      <c r="D26" s="164">
        <v>42985</v>
      </c>
    </row>
    <row r="27" spans="1:4" ht="17.25" customHeight="1">
      <c r="A27" s="32">
        <v>14</v>
      </c>
      <c r="B27" s="24" t="s">
        <v>45</v>
      </c>
      <c r="C27" s="22" t="s">
        <v>62</v>
      </c>
      <c r="D27" s="23">
        <f>прил5!H94</f>
        <v>249526.7</v>
      </c>
    </row>
    <row r="28" spans="1:4" ht="17.25" customHeight="1">
      <c r="A28" s="32">
        <v>15</v>
      </c>
      <c r="B28" s="26" t="s">
        <v>112</v>
      </c>
      <c r="C28" s="22" t="s">
        <v>110</v>
      </c>
      <c r="D28" s="23">
        <v>1222290</v>
      </c>
    </row>
    <row r="29" spans="1:4" ht="17.25" customHeight="1">
      <c r="A29" s="32">
        <v>16</v>
      </c>
      <c r="B29" s="26" t="s">
        <v>113</v>
      </c>
      <c r="C29" s="22" t="s">
        <v>111</v>
      </c>
      <c r="D29" s="23">
        <f>D28</f>
        <v>1222290</v>
      </c>
    </row>
    <row r="30" spans="1:4" ht="17.25" customHeight="1">
      <c r="A30" s="158">
        <v>17</v>
      </c>
      <c r="B30" s="26" t="s">
        <v>240</v>
      </c>
      <c r="C30" s="22" t="s">
        <v>245</v>
      </c>
      <c r="D30" s="23">
        <f>прил5!H106</f>
        <v>90409</v>
      </c>
    </row>
    <row r="31" spans="1:4" ht="37.5" customHeight="1">
      <c r="A31" s="32">
        <v>18</v>
      </c>
      <c r="B31" s="21" t="s">
        <v>89</v>
      </c>
      <c r="C31" s="32">
        <v>1400</v>
      </c>
      <c r="D31" s="23">
        <v>16452.1</v>
      </c>
    </row>
    <row r="32" spans="1:4" ht="41.25" customHeight="1">
      <c r="A32" s="32">
        <v>19</v>
      </c>
      <c r="B32" s="24" t="s">
        <v>6</v>
      </c>
      <c r="C32" s="32">
        <v>1403</v>
      </c>
      <c r="D32" s="23">
        <v>16452.1</v>
      </c>
    </row>
    <row r="33" spans="1:4" ht="11.25">
      <c r="A33" s="32">
        <v>20</v>
      </c>
      <c r="B33" s="24" t="s">
        <v>63</v>
      </c>
      <c r="C33" s="32"/>
      <c r="D33" s="23"/>
    </row>
    <row r="34" spans="1:4" ht="11.25" customHeight="1">
      <c r="A34" s="260" t="s">
        <v>67</v>
      </c>
      <c r="B34" s="261"/>
      <c r="C34" s="31"/>
      <c r="D34" s="29">
        <f>D14+D19+D21+D22+D25+D28+D30+D31</f>
        <v>6706507.8</v>
      </c>
    </row>
  </sheetData>
  <sheetProtection/>
  <mergeCells count="13">
    <mergeCell ref="B6:D6"/>
    <mergeCell ref="B7:D7"/>
    <mergeCell ref="B8:D8"/>
    <mergeCell ref="B1:D1"/>
    <mergeCell ref="B2:D2"/>
    <mergeCell ref="B3:D3"/>
    <mergeCell ref="B4:D4"/>
    <mergeCell ref="A34:B34"/>
    <mergeCell ref="A11:A12"/>
    <mergeCell ref="B11:B12"/>
    <mergeCell ref="A9:D9"/>
    <mergeCell ref="D11:D12"/>
    <mergeCell ref="C11:C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M133"/>
  <sheetViews>
    <sheetView zoomScalePageLayoutView="0" workbookViewId="0" topLeftCell="A1">
      <selection activeCell="E4" sqref="A4:H120"/>
    </sheetView>
  </sheetViews>
  <sheetFormatPr defaultColWidth="9.140625" defaultRowHeight="12.75"/>
  <cols>
    <col min="1" max="1" width="3.8515625" style="33" customWidth="1"/>
    <col min="2" max="2" width="0.13671875" style="33" customWidth="1"/>
    <col min="3" max="3" width="58.57421875" style="33" customWidth="1"/>
    <col min="4" max="4" width="5.28125" style="33" customWidth="1"/>
    <col min="5" max="5" width="6.421875" style="33" customWidth="1"/>
    <col min="6" max="6" width="12.28125" style="33" customWidth="1"/>
    <col min="7" max="7" width="5.00390625" style="33" customWidth="1"/>
    <col min="8" max="8" width="9.8515625" style="33" bestFit="1" customWidth="1"/>
    <col min="9" max="16384" width="9.140625" style="33" customWidth="1"/>
  </cols>
  <sheetData>
    <row r="1" spans="2:5" ht="1.5" customHeight="1">
      <c r="B1" s="265"/>
      <c r="C1" s="265"/>
      <c r="D1" s="265"/>
      <c r="E1" s="265"/>
    </row>
    <row r="2" spans="2:5" ht="12" hidden="1">
      <c r="B2" s="265"/>
      <c r="C2" s="265"/>
      <c r="D2" s="265"/>
      <c r="E2" s="265"/>
    </row>
    <row r="3" spans="2:5" ht="0.75" customHeight="1">
      <c r="B3" s="265"/>
      <c r="C3" s="265"/>
      <c r="D3" s="265"/>
      <c r="E3" s="265"/>
    </row>
    <row r="4" spans="2:8" ht="12">
      <c r="B4" s="34"/>
      <c r="C4" s="34"/>
      <c r="D4" s="34"/>
      <c r="E4" s="253" t="s">
        <v>82</v>
      </c>
      <c r="F4" s="253"/>
      <c r="G4" s="253"/>
      <c r="H4" s="253"/>
    </row>
    <row r="5" spans="2:8" ht="12">
      <c r="B5" s="34"/>
      <c r="C5" s="34"/>
      <c r="D5" s="34"/>
      <c r="E5" s="253" t="s">
        <v>109</v>
      </c>
      <c r="F5" s="253"/>
      <c r="G5" s="253"/>
      <c r="H5" s="253"/>
    </row>
    <row r="6" spans="2:8" ht="12">
      <c r="B6" s="34"/>
      <c r="C6" s="34"/>
      <c r="D6" s="34"/>
      <c r="E6" s="268" t="s">
        <v>345</v>
      </c>
      <c r="F6" s="268"/>
      <c r="G6" s="268"/>
      <c r="H6" s="268"/>
    </row>
    <row r="7" spans="2:10" ht="38.25" customHeight="1">
      <c r="B7" s="34"/>
      <c r="C7" s="30"/>
      <c r="D7" s="269" t="s">
        <v>317</v>
      </c>
      <c r="E7" s="269"/>
      <c r="F7" s="269"/>
      <c r="G7" s="269"/>
      <c r="H7" s="269"/>
      <c r="I7" s="35"/>
      <c r="J7" s="35"/>
    </row>
    <row r="8" spans="2:10" ht="12" hidden="1">
      <c r="B8" s="34"/>
      <c r="C8" s="253"/>
      <c r="D8" s="253"/>
      <c r="E8" s="253"/>
      <c r="F8" s="253"/>
      <c r="G8" s="253"/>
      <c r="H8" s="253"/>
      <c r="I8" s="36"/>
      <c r="J8" s="36"/>
    </row>
    <row r="9" spans="2:10" ht="18" customHeight="1">
      <c r="B9" s="34"/>
      <c r="C9" s="253"/>
      <c r="D9" s="253"/>
      <c r="E9" s="253"/>
      <c r="F9" s="253"/>
      <c r="G9" s="253"/>
      <c r="H9" s="253"/>
      <c r="I9" s="36"/>
      <c r="J9" s="36"/>
    </row>
    <row r="10" spans="1:8" ht="27" customHeight="1">
      <c r="A10" s="266" t="s">
        <v>324</v>
      </c>
      <c r="B10" s="267"/>
      <c r="C10" s="267"/>
      <c r="D10" s="267"/>
      <c r="E10" s="267"/>
      <c r="F10" s="267"/>
      <c r="G10" s="267"/>
      <c r="H10" s="267"/>
    </row>
    <row r="11" spans="1:4" ht="9.75" customHeight="1" hidden="1">
      <c r="A11" s="37"/>
      <c r="B11" s="37"/>
      <c r="C11" s="38"/>
      <c r="D11" s="38"/>
    </row>
    <row r="12" spans="1:8" ht="35.25" customHeight="1">
      <c r="A12" s="39" t="s">
        <v>36</v>
      </c>
      <c r="B12" s="40" t="s">
        <v>74</v>
      </c>
      <c r="C12" s="28" t="s">
        <v>10</v>
      </c>
      <c r="D12" s="40" t="s">
        <v>80</v>
      </c>
      <c r="E12" s="39" t="s">
        <v>64</v>
      </c>
      <c r="F12" s="39" t="s">
        <v>11</v>
      </c>
      <c r="G12" s="39" t="s">
        <v>12</v>
      </c>
      <c r="H12" s="217" t="s">
        <v>323</v>
      </c>
    </row>
    <row r="13" spans="1:8" ht="19.5" customHeight="1">
      <c r="A13" s="41"/>
      <c r="B13" s="41">
        <v>1</v>
      </c>
      <c r="C13" s="39">
        <v>1</v>
      </c>
      <c r="D13" s="41">
        <v>2</v>
      </c>
      <c r="E13" s="39">
        <v>3</v>
      </c>
      <c r="F13" s="41">
        <v>4</v>
      </c>
      <c r="G13" s="41">
        <v>5</v>
      </c>
      <c r="H13" s="41">
        <v>6</v>
      </c>
    </row>
    <row r="14" spans="1:9" s="46" customFormat="1" ht="19.5" customHeight="1">
      <c r="A14" s="42">
        <v>1</v>
      </c>
      <c r="B14" s="42">
        <v>804</v>
      </c>
      <c r="C14" s="43" t="s">
        <v>114</v>
      </c>
      <c r="D14" s="42">
        <v>834</v>
      </c>
      <c r="E14" s="270"/>
      <c r="F14" s="270"/>
      <c r="G14" s="270"/>
      <c r="H14" s="44">
        <v>6751556.03</v>
      </c>
      <c r="I14" s="45"/>
    </row>
    <row r="15" spans="1:8" ht="21" customHeight="1">
      <c r="A15" s="41">
        <v>2</v>
      </c>
      <c r="B15" s="41">
        <v>804</v>
      </c>
      <c r="C15" s="47" t="s">
        <v>38</v>
      </c>
      <c r="D15" s="41">
        <v>834</v>
      </c>
      <c r="E15" s="50" t="s">
        <v>54</v>
      </c>
      <c r="F15" s="51"/>
      <c r="G15" s="51"/>
      <c r="H15" s="164">
        <v>4187353</v>
      </c>
    </row>
    <row r="16" spans="1:9" ht="24" customHeight="1">
      <c r="A16" s="41">
        <v>3</v>
      </c>
      <c r="B16" s="41">
        <v>804</v>
      </c>
      <c r="C16" s="28" t="s">
        <v>75</v>
      </c>
      <c r="D16" s="41">
        <v>834</v>
      </c>
      <c r="E16" s="48" t="s">
        <v>55</v>
      </c>
      <c r="F16" s="51"/>
      <c r="G16" s="48"/>
      <c r="H16" s="150">
        <f>H17</f>
        <v>940190</v>
      </c>
      <c r="I16" s="52"/>
    </row>
    <row r="17" spans="1:8" ht="23.25" customHeight="1">
      <c r="A17" s="41">
        <v>4</v>
      </c>
      <c r="B17" s="41">
        <v>804</v>
      </c>
      <c r="C17" s="28" t="s">
        <v>1</v>
      </c>
      <c r="D17" s="41">
        <v>834</v>
      </c>
      <c r="E17" s="48" t="s">
        <v>55</v>
      </c>
      <c r="F17" s="53">
        <v>9100000000</v>
      </c>
      <c r="G17" s="48"/>
      <c r="H17" s="164">
        <f>H18</f>
        <v>940190</v>
      </c>
    </row>
    <row r="18" spans="1:8" ht="15" customHeight="1">
      <c r="A18" s="41">
        <v>5</v>
      </c>
      <c r="B18" s="41">
        <v>804</v>
      </c>
      <c r="C18" s="28" t="s">
        <v>2</v>
      </c>
      <c r="D18" s="41">
        <v>834</v>
      </c>
      <c r="E18" s="48" t="s">
        <v>55</v>
      </c>
      <c r="F18" s="53">
        <v>9110000000</v>
      </c>
      <c r="G18" s="48"/>
      <c r="H18" s="164">
        <f>H19</f>
        <v>940190</v>
      </c>
    </row>
    <row r="19" spans="1:8" ht="39" customHeight="1">
      <c r="A19" s="41">
        <v>12</v>
      </c>
      <c r="B19" s="41">
        <v>804</v>
      </c>
      <c r="C19" s="28" t="s">
        <v>88</v>
      </c>
      <c r="D19" s="41">
        <v>834</v>
      </c>
      <c r="E19" s="48" t="s">
        <v>55</v>
      </c>
      <c r="F19" s="53">
        <v>9110080210</v>
      </c>
      <c r="G19" s="48"/>
      <c r="H19" s="164">
        <f>H20</f>
        <v>940190</v>
      </c>
    </row>
    <row r="20" spans="1:8" ht="34.5" customHeight="1">
      <c r="A20" s="41">
        <v>13</v>
      </c>
      <c r="B20" s="41">
        <v>804</v>
      </c>
      <c r="C20" s="196" t="s">
        <v>94</v>
      </c>
      <c r="D20" s="41">
        <v>834</v>
      </c>
      <c r="E20" s="48" t="s">
        <v>55</v>
      </c>
      <c r="F20" s="53">
        <v>9110080210</v>
      </c>
      <c r="G20" s="39">
        <v>100</v>
      </c>
      <c r="H20" s="164">
        <f>H21</f>
        <v>940190</v>
      </c>
    </row>
    <row r="21" spans="1:8" ht="15" customHeight="1">
      <c r="A21" s="41">
        <v>14</v>
      </c>
      <c r="B21" s="41">
        <v>804</v>
      </c>
      <c r="C21" s="196" t="s">
        <v>95</v>
      </c>
      <c r="D21" s="41">
        <v>834</v>
      </c>
      <c r="E21" s="48" t="s">
        <v>55</v>
      </c>
      <c r="F21" s="53">
        <v>9110080210</v>
      </c>
      <c r="G21" s="39">
        <v>120</v>
      </c>
      <c r="H21" s="164">
        <v>940190</v>
      </c>
    </row>
    <row r="22" spans="1:8" ht="25.5" customHeight="1">
      <c r="A22" s="41">
        <v>15</v>
      </c>
      <c r="B22" s="41">
        <v>804</v>
      </c>
      <c r="C22" s="28" t="s">
        <v>76</v>
      </c>
      <c r="D22" s="41">
        <v>834</v>
      </c>
      <c r="E22" s="48" t="s">
        <v>56</v>
      </c>
      <c r="F22" s="53"/>
      <c r="G22" s="48"/>
      <c r="H22" s="164">
        <f>H23</f>
        <v>2880669</v>
      </c>
    </row>
    <row r="23" spans="1:8" ht="12.75" customHeight="1">
      <c r="A23" s="41">
        <v>16</v>
      </c>
      <c r="B23" s="41">
        <v>804</v>
      </c>
      <c r="C23" s="28" t="s">
        <v>96</v>
      </c>
      <c r="D23" s="41">
        <v>834</v>
      </c>
      <c r="E23" s="48" t="s">
        <v>56</v>
      </c>
      <c r="F23" s="53">
        <v>8100000000</v>
      </c>
      <c r="G23" s="48"/>
      <c r="H23" s="164">
        <f>H24</f>
        <v>2880669</v>
      </c>
    </row>
    <row r="24" spans="1:8" ht="12" customHeight="1">
      <c r="A24" s="41">
        <v>17</v>
      </c>
      <c r="B24" s="41">
        <v>804</v>
      </c>
      <c r="C24" s="28" t="s">
        <v>115</v>
      </c>
      <c r="D24" s="41">
        <v>834</v>
      </c>
      <c r="E24" s="48" t="s">
        <v>56</v>
      </c>
      <c r="F24" s="53">
        <v>8110000000</v>
      </c>
      <c r="G24" s="48"/>
      <c r="H24" s="164">
        <f>H25+H27+H29</f>
        <v>2880669</v>
      </c>
    </row>
    <row r="25" spans="1:9" ht="36" customHeight="1">
      <c r="A25" s="41">
        <v>27</v>
      </c>
      <c r="B25" s="41">
        <v>804</v>
      </c>
      <c r="C25" s="28" t="s">
        <v>97</v>
      </c>
      <c r="D25" s="41">
        <v>834</v>
      </c>
      <c r="E25" s="48" t="s">
        <v>56</v>
      </c>
      <c r="F25" s="53">
        <v>8110080210</v>
      </c>
      <c r="G25" s="39"/>
      <c r="H25" s="164">
        <f>H26</f>
        <v>2279425</v>
      </c>
      <c r="I25" s="54"/>
    </row>
    <row r="26" spans="1:8" ht="15.75" customHeight="1">
      <c r="A26" s="41">
        <v>28</v>
      </c>
      <c r="B26" s="55">
        <v>804</v>
      </c>
      <c r="C26" s="56" t="s">
        <v>95</v>
      </c>
      <c r="D26" s="55">
        <v>834</v>
      </c>
      <c r="E26" s="57" t="s">
        <v>56</v>
      </c>
      <c r="F26" s="58">
        <v>8110080210</v>
      </c>
      <c r="G26" s="59">
        <v>120</v>
      </c>
      <c r="H26" s="164">
        <v>2279425</v>
      </c>
    </row>
    <row r="27" spans="1:8" ht="12.75" customHeight="1">
      <c r="A27" s="41">
        <v>29</v>
      </c>
      <c r="B27" s="55">
        <v>804</v>
      </c>
      <c r="C27" s="111" t="s">
        <v>98</v>
      </c>
      <c r="D27" s="55">
        <v>834</v>
      </c>
      <c r="E27" s="57" t="s">
        <v>56</v>
      </c>
      <c r="F27" s="58">
        <v>8110080210</v>
      </c>
      <c r="G27" s="59">
        <v>200</v>
      </c>
      <c r="H27" s="116">
        <f>H28</f>
        <v>596310</v>
      </c>
    </row>
    <row r="28" spans="1:8" ht="12" customHeight="1">
      <c r="A28" s="41">
        <v>30</v>
      </c>
      <c r="B28" s="55">
        <v>804</v>
      </c>
      <c r="C28" s="111" t="s">
        <v>99</v>
      </c>
      <c r="D28" s="55">
        <v>834</v>
      </c>
      <c r="E28" s="57" t="s">
        <v>56</v>
      </c>
      <c r="F28" s="58">
        <v>8110080210</v>
      </c>
      <c r="G28" s="59">
        <v>240</v>
      </c>
      <c r="H28" s="116">
        <v>596310</v>
      </c>
    </row>
    <row r="29" spans="1:8" ht="12.75" customHeight="1">
      <c r="A29" s="41">
        <v>31</v>
      </c>
      <c r="B29" s="55">
        <v>804</v>
      </c>
      <c r="C29" s="100" t="s">
        <v>101</v>
      </c>
      <c r="D29" s="55">
        <v>834</v>
      </c>
      <c r="E29" s="57" t="s">
        <v>56</v>
      </c>
      <c r="F29" s="58">
        <v>8110080210</v>
      </c>
      <c r="G29" s="59">
        <v>800</v>
      </c>
      <c r="H29" s="116">
        <f>H30</f>
        <v>4934</v>
      </c>
    </row>
    <row r="30" spans="1:8" ht="14.25" customHeight="1">
      <c r="A30" s="41">
        <v>32</v>
      </c>
      <c r="B30" s="55">
        <v>804</v>
      </c>
      <c r="C30" s="100" t="s">
        <v>0</v>
      </c>
      <c r="D30" s="55">
        <v>834</v>
      </c>
      <c r="E30" s="57" t="s">
        <v>56</v>
      </c>
      <c r="F30" s="58">
        <v>8110080210</v>
      </c>
      <c r="G30" s="59">
        <v>850</v>
      </c>
      <c r="H30" s="116">
        <f>H31</f>
        <v>4934</v>
      </c>
    </row>
    <row r="31" spans="1:8" ht="12.75" customHeight="1">
      <c r="A31" s="98">
        <v>33</v>
      </c>
      <c r="B31" s="55"/>
      <c r="C31" s="156" t="s">
        <v>170</v>
      </c>
      <c r="D31" s="55">
        <v>834</v>
      </c>
      <c r="E31" s="57" t="s">
        <v>56</v>
      </c>
      <c r="F31" s="58">
        <v>8110080210</v>
      </c>
      <c r="G31" s="59">
        <v>853</v>
      </c>
      <c r="H31" s="116">
        <v>4934</v>
      </c>
    </row>
    <row r="32" spans="1:8" ht="13.5" customHeight="1">
      <c r="A32" s="41">
        <v>40</v>
      </c>
      <c r="B32" s="41">
        <v>804</v>
      </c>
      <c r="C32" s="28" t="s">
        <v>41</v>
      </c>
      <c r="D32" s="41">
        <v>834</v>
      </c>
      <c r="E32" s="48" t="s">
        <v>57</v>
      </c>
      <c r="F32" s="53">
        <v>8110080210</v>
      </c>
      <c r="G32" s="39"/>
      <c r="H32" s="164">
        <f>H33</f>
        <v>1000</v>
      </c>
    </row>
    <row r="33" spans="1:8" ht="14.25" customHeight="1">
      <c r="A33" s="41">
        <v>41</v>
      </c>
      <c r="B33" s="41">
        <v>804</v>
      </c>
      <c r="C33" s="28" t="s">
        <v>96</v>
      </c>
      <c r="D33" s="41">
        <v>834</v>
      </c>
      <c r="E33" s="48" t="s">
        <v>57</v>
      </c>
      <c r="F33" s="53">
        <v>8100000000</v>
      </c>
      <c r="G33" s="39"/>
      <c r="H33" s="164">
        <f>H34</f>
        <v>1000</v>
      </c>
    </row>
    <row r="34" spans="1:8" ht="14.25" customHeight="1">
      <c r="A34" s="41">
        <v>42</v>
      </c>
      <c r="B34" s="41">
        <v>804</v>
      </c>
      <c r="C34" s="28" t="s">
        <v>115</v>
      </c>
      <c r="D34" s="41">
        <v>834</v>
      </c>
      <c r="E34" s="48" t="s">
        <v>57</v>
      </c>
      <c r="F34" s="53">
        <v>8110000000</v>
      </c>
      <c r="G34" s="39"/>
      <c r="H34" s="164">
        <f>H35</f>
        <v>1000</v>
      </c>
    </row>
    <row r="35" spans="1:8" ht="39" customHeight="1">
      <c r="A35" s="41">
        <v>43</v>
      </c>
      <c r="B35" s="41">
        <v>804</v>
      </c>
      <c r="C35" s="28" t="s">
        <v>116</v>
      </c>
      <c r="D35" s="41">
        <v>834</v>
      </c>
      <c r="E35" s="48" t="s">
        <v>57</v>
      </c>
      <c r="F35" s="53">
        <v>8110080050</v>
      </c>
      <c r="G35" s="48"/>
      <c r="H35" s="164">
        <f>H36</f>
        <v>1000</v>
      </c>
    </row>
    <row r="36" spans="1:8" ht="12.75" customHeight="1">
      <c r="A36" s="41">
        <v>44</v>
      </c>
      <c r="B36" s="41">
        <v>804</v>
      </c>
      <c r="C36" s="28" t="s">
        <v>101</v>
      </c>
      <c r="D36" s="41">
        <v>834</v>
      </c>
      <c r="E36" s="48" t="s">
        <v>57</v>
      </c>
      <c r="F36" s="53">
        <v>8110080050</v>
      </c>
      <c r="G36" s="48" t="s">
        <v>100</v>
      </c>
      <c r="H36" s="164">
        <f>H37</f>
        <v>1000</v>
      </c>
    </row>
    <row r="37" spans="1:8" ht="15.75" customHeight="1">
      <c r="A37" s="41">
        <v>45</v>
      </c>
      <c r="B37" s="41">
        <v>804</v>
      </c>
      <c r="C37" s="28" t="s">
        <v>103</v>
      </c>
      <c r="D37" s="41">
        <v>834</v>
      </c>
      <c r="E37" s="48" t="s">
        <v>57</v>
      </c>
      <c r="F37" s="53">
        <v>8110080050</v>
      </c>
      <c r="G37" s="48" t="s">
        <v>102</v>
      </c>
      <c r="H37" s="164">
        <v>1000</v>
      </c>
    </row>
    <row r="38" spans="1:8" ht="15.75" customHeight="1">
      <c r="A38" s="41">
        <v>46</v>
      </c>
      <c r="B38" s="41">
        <v>804</v>
      </c>
      <c r="C38" s="61" t="s">
        <v>51</v>
      </c>
      <c r="D38" s="41">
        <v>834</v>
      </c>
      <c r="E38" s="48" t="s">
        <v>58</v>
      </c>
      <c r="F38" s="53"/>
      <c r="G38" s="39"/>
      <c r="H38" s="150">
        <f>H43+H46+H48+H52</f>
        <v>365494</v>
      </c>
    </row>
    <row r="39" spans="1:8" ht="37.5" customHeight="1">
      <c r="A39" s="179">
        <v>47</v>
      </c>
      <c r="B39" s="179"/>
      <c r="C39" s="177" t="s">
        <v>117</v>
      </c>
      <c r="D39" s="179">
        <v>834</v>
      </c>
      <c r="E39" s="178" t="s">
        <v>58</v>
      </c>
      <c r="F39" s="175">
        <v>100000000</v>
      </c>
      <c r="G39" s="174"/>
      <c r="H39" s="176">
        <f>H40</f>
        <v>364120</v>
      </c>
    </row>
    <row r="40" spans="1:8" ht="13.5" customHeight="1">
      <c r="A40" s="179">
        <v>48</v>
      </c>
      <c r="B40" s="179"/>
      <c r="C40" s="177" t="s">
        <v>253</v>
      </c>
      <c r="D40" s="179">
        <v>834</v>
      </c>
      <c r="E40" s="178" t="s">
        <v>58</v>
      </c>
      <c r="F40" s="175">
        <v>110000000</v>
      </c>
      <c r="G40" s="174"/>
      <c r="H40" s="176">
        <f>H41+H44</f>
        <v>364120</v>
      </c>
    </row>
    <row r="41" spans="1:8" ht="59.25" customHeight="1">
      <c r="A41" s="198">
        <v>49</v>
      </c>
      <c r="B41" s="198"/>
      <c r="C41" s="219" t="s">
        <v>332</v>
      </c>
      <c r="D41" s="198">
        <v>834</v>
      </c>
      <c r="E41" s="197" t="s">
        <v>58</v>
      </c>
      <c r="F41" s="195">
        <v>110081060</v>
      </c>
      <c r="G41" s="199"/>
      <c r="H41" s="200">
        <f>H42</f>
        <v>26040</v>
      </c>
    </row>
    <row r="42" spans="1:8" ht="41.25" customHeight="1">
      <c r="A42" s="198">
        <v>50</v>
      </c>
      <c r="B42" s="198"/>
      <c r="C42" s="203" t="s">
        <v>3</v>
      </c>
      <c r="D42" s="198">
        <v>834</v>
      </c>
      <c r="E42" s="197" t="s">
        <v>58</v>
      </c>
      <c r="F42" s="195">
        <v>110081060</v>
      </c>
      <c r="G42" s="199">
        <v>100</v>
      </c>
      <c r="H42" s="200">
        <f>H43</f>
        <v>26040</v>
      </c>
    </row>
    <row r="43" spans="1:8" ht="19.5" customHeight="1">
      <c r="A43" s="198">
        <v>51</v>
      </c>
      <c r="B43" s="198"/>
      <c r="C43" s="227" t="s">
        <v>29</v>
      </c>
      <c r="D43" s="198">
        <v>834</v>
      </c>
      <c r="E43" s="197" t="s">
        <v>58</v>
      </c>
      <c r="F43" s="195">
        <v>110081060</v>
      </c>
      <c r="G43" s="199">
        <v>120</v>
      </c>
      <c r="H43" s="200">
        <v>26040</v>
      </c>
    </row>
    <row r="44" spans="1:8" ht="56.25" customHeight="1">
      <c r="A44" s="179">
        <v>52</v>
      </c>
      <c r="B44" s="179"/>
      <c r="C44" s="177" t="s">
        <v>254</v>
      </c>
      <c r="D44" s="179">
        <v>834</v>
      </c>
      <c r="E44" s="178" t="s">
        <v>58</v>
      </c>
      <c r="F44" s="175">
        <v>110083090</v>
      </c>
      <c r="G44" s="174"/>
      <c r="H44" s="176">
        <f>H45+H47</f>
        <v>338080</v>
      </c>
    </row>
    <row r="45" spans="1:8" ht="42.75" customHeight="1">
      <c r="A45" s="179">
        <v>53</v>
      </c>
      <c r="B45" s="179"/>
      <c r="C45" s="219" t="s">
        <v>94</v>
      </c>
      <c r="D45" s="179">
        <v>834</v>
      </c>
      <c r="E45" s="178" t="s">
        <v>58</v>
      </c>
      <c r="F45" s="175">
        <v>110083090</v>
      </c>
      <c r="G45" s="174">
        <v>100</v>
      </c>
      <c r="H45" s="176">
        <v>336080</v>
      </c>
    </row>
    <row r="46" spans="1:8" ht="15.75" customHeight="1">
      <c r="A46" s="179">
        <v>54</v>
      </c>
      <c r="B46" s="179"/>
      <c r="C46" s="177" t="s">
        <v>95</v>
      </c>
      <c r="D46" s="179">
        <v>834</v>
      </c>
      <c r="E46" s="178" t="s">
        <v>58</v>
      </c>
      <c r="F46" s="175">
        <v>110083090</v>
      </c>
      <c r="G46" s="174">
        <v>120</v>
      </c>
      <c r="H46" s="176">
        <v>336080</v>
      </c>
    </row>
    <row r="47" spans="1:8" ht="27.75" customHeight="1">
      <c r="A47" s="188">
        <v>55</v>
      </c>
      <c r="B47" s="188"/>
      <c r="C47" s="186" t="s">
        <v>175</v>
      </c>
      <c r="D47" s="188">
        <v>834</v>
      </c>
      <c r="E47" s="187" t="s">
        <v>58</v>
      </c>
      <c r="F47" s="184">
        <v>110083090</v>
      </c>
      <c r="G47" s="183">
        <v>200</v>
      </c>
      <c r="H47" s="185">
        <f>H48</f>
        <v>2000</v>
      </c>
    </row>
    <row r="48" spans="1:8" ht="27" customHeight="1">
      <c r="A48" s="188">
        <v>56</v>
      </c>
      <c r="B48" s="188"/>
      <c r="C48" s="186" t="s">
        <v>99</v>
      </c>
      <c r="D48" s="188">
        <v>834</v>
      </c>
      <c r="E48" s="187" t="s">
        <v>58</v>
      </c>
      <c r="F48" s="184">
        <v>110083090</v>
      </c>
      <c r="G48" s="183">
        <v>240</v>
      </c>
      <c r="H48" s="185">
        <v>2000</v>
      </c>
    </row>
    <row r="49" spans="1:8" ht="18" customHeight="1">
      <c r="A49" s="41">
        <v>57</v>
      </c>
      <c r="B49" s="41"/>
      <c r="C49" s="186" t="s">
        <v>96</v>
      </c>
      <c r="D49" s="41">
        <v>834</v>
      </c>
      <c r="E49" s="48" t="s">
        <v>58</v>
      </c>
      <c r="F49" s="53">
        <v>8100000000</v>
      </c>
      <c r="G49" s="39"/>
      <c r="H49" s="164">
        <f>H50</f>
        <v>1374</v>
      </c>
    </row>
    <row r="50" spans="1:8" ht="26.25" customHeight="1">
      <c r="A50" s="41">
        <v>58</v>
      </c>
      <c r="B50" s="41"/>
      <c r="C50" s="186" t="s">
        <v>115</v>
      </c>
      <c r="D50" s="41">
        <v>834</v>
      </c>
      <c r="E50" s="48" t="s">
        <v>58</v>
      </c>
      <c r="F50" s="53">
        <v>8110000000</v>
      </c>
      <c r="G50" s="39"/>
      <c r="H50" s="164">
        <f>H51</f>
        <v>1374</v>
      </c>
    </row>
    <row r="51" spans="1:8" ht="15.75" customHeight="1">
      <c r="A51" s="60" t="s">
        <v>303</v>
      </c>
      <c r="B51" s="60" t="s">
        <v>72</v>
      </c>
      <c r="C51" s="212" t="s">
        <v>98</v>
      </c>
      <c r="D51" s="60" t="s">
        <v>108</v>
      </c>
      <c r="E51" s="48" t="s">
        <v>58</v>
      </c>
      <c r="F51" s="53">
        <v>8110075140</v>
      </c>
      <c r="G51" s="48" t="s">
        <v>105</v>
      </c>
      <c r="H51" s="164">
        <f>H52</f>
        <v>1374</v>
      </c>
    </row>
    <row r="52" spans="1:8" ht="26.25" customHeight="1">
      <c r="A52" s="60" t="s">
        <v>304</v>
      </c>
      <c r="B52" s="60" t="s">
        <v>72</v>
      </c>
      <c r="C52" s="212" t="s">
        <v>99</v>
      </c>
      <c r="D52" s="60" t="s">
        <v>108</v>
      </c>
      <c r="E52" s="48" t="s">
        <v>58</v>
      </c>
      <c r="F52" s="53">
        <v>8110075140</v>
      </c>
      <c r="G52" s="48" t="s">
        <v>87</v>
      </c>
      <c r="H52" s="164">
        <v>1374</v>
      </c>
    </row>
    <row r="53" spans="1:9" ht="15" customHeight="1">
      <c r="A53" s="41">
        <v>64</v>
      </c>
      <c r="B53" s="41">
        <v>804</v>
      </c>
      <c r="C53" s="43" t="s">
        <v>42</v>
      </c>
      <c r="D53" s="42">
        <v>834</v>
      </c>
      <c r="E53" s="104" t="s">
        <v>59</v>
      </c>
      <c r="F53" s="105"/>
      <c r="G53" s="70"/>
      <c r="H53" s="106">
        <f>H54</f>
        <v>49450</v>
      </c>
      <c r="I53" s="52"/>
    </row>
    <row r="54" spans="1:8" ht="12" customHeight="1">
      <c r="A54" s="41">
        <v>65</v>
      </c>
      <c r="B54" s="41">
        <v>804</v>
      </c>
      <c r="C54" s="28" t="s">
        <v>43</v>
      </c>
      <c r="D54" s="41">
        <v>834</v>
      </c>
      <c r="E54" s="48" t="s">
        <v>60</v>
      </c>
      <c r="F54" s="62"/>
      <c r="G54" s="39"/>
      <c r="H54" s="164">
        <f>H55</f>
        <v>49450</v>
      </c>
    </row>
    <row r="55" spans="1:8" ht="12" customHeight="1">
      <c r="A55" s="41">
        <v>66</v>
      </c>
      <c r="B55" s="41">
        <v>804</v>
      </c>
      <c r="C55" s="152" t="s">
        <v>96</v>
      </c>
      <c r="D55" s="41">
        <v>834</v>
      </c>
      <c r="E55" s="48" t="s">
        <v>60</v>
      </c>
      <c r="F55" s="53">
        <v>8100000000</v>
      </c>
      <c r="G55" s="39"/>
      <c r="H55" s="164">
        <f>H56</f>
        <v>49450</v>
      </c>
    </row>
    <row r="56" spans="1:8" ht="15" customHeight="1">
      <c r="A56" s="41">
        <v>67</v>
      </c>
      <c r="B56" s="41">
        <v>804</v>
      </c>
      <c r="C56" s="28" t="s">
        <v>115</v>
      </c>
      <c r="D56" s="41">
        <v>834</v>
      </c>
      <c r="E56" s="48" t="s">
        <v>60</v>
      </c>
      <c r="F56" s="53">
        <v>8110000000</v>
      </c>
      <c r="G56" s="39"/>
      <c r="H56" s="164">
        <f>H57</f>
        <v>49450</v>
      </c>
    </row>
    <row r="57" spans="1:8" ht="42" customHeight="1">
      <c r="A57" s="41">
        <v>68</v>
      </c>
      <c r="B57" s="41">
        <v>804</v>
      </c>
      <c r="C57" s="28" t="s">
        <v>118</v>
      </c>
      <c r="D57" s="41">
        <v>834</v>
      </c>
      <c r="E57" s="48" t="s">
        <v>60</v>
      </c>
      <c r="F57" s="53">
        <v>8110051180</v>
      </c>
      <c r="G57" s="39"/>
      <c r="H57" s="164">
        <f>H58+H61</f>
        <v>49450</v>
      </c>
    </row>
    <row r="58" spans="1:8" ht="37.5" customHeight="1">
      <c r="A58" s="41">
        <v>69</v>
      </c>
      <c r="B58" s="41">
        <v>804</v>
      </c>
      <c r="C58" s="28" t="s">
        <v>3</v>
      </c>
      <c r="D58" s="41">
        <v>834</v>
      </c>
      <c r="E58" s="48" t="s">
        <v>60</v>
      </c>
      <c r="F58" s="53">
        <v>8110051180</v>
      </c>
      <c r="G58" s="39">
        <v>100</v>
      </c>
      <c r="H58" s="164">
        <f>H59</f>
        <v>47608.8</v>
      </c>
    </row>
    <row r="59" spans="1:8" ht="14.25" customHeight="1">
      <c r="A59" s="41">
        <v>70</v>
      </c>
      <c r="B59" s="41">
        <v>804</v>
      </c>
      <c r="C59" s="28" t="s">
        <v>29</v>
      </c>
      <c r="D59" s="41">
        <v>834</v>
      </c>
      <c r="E59" s="48" t="s">
        <v>60</v>
      </c>
      <c r="F59" s="53">
        <v>8110051180</v>
      </c>
      <c r="G59" s="39">
        <v>120</v>
      </c>
      <c r="H59" s="164">
        <v>47608.8</v>
      </c>
    </row>
    <row r="60" spans="1:8" ht="15.75" customHeight="1">
      <c r="A60" s="109">
        <v>71</v>
      </c>
      <c r="B60" s="109"/>
      <c r="C60" s="110" t="s">
        <v>98</v>
      </c>
      <c r="D60" s="109">
        <v>834</v>
      </c>
      <c r="E60" s="114" t="s">
        <v>60</v>
      </c>
      <c r="F60" s="112">
        <v>8110051180</v>
      </c>
      <c r="G60" s="113">
        <v>200</v>
      </c>
      <c r="H60" s="164">
        <f>H61</f>
        <v>1841.2</v>
      </c>
    </row>
    <row r="61" spans="1:8" ht="23.25" customHeight="1">
      <c r="A61" s="109">
        <v>72</v>
      </c>
      <c r="B61" s="109"/>
      <c r="C61" s="110" t="s">
        <v>99</v>
      </c>
      <c r="D61" s="109">
        <v>834</v>
      </c>
      <c r="E61" s="114" t="s">
        <v>60</v>
      </c>
      <c r="F61" s="112">
        <v>8110051180</v>
      </c>
      <c r="G61" s="113">
        <v>240</v>
      </c>
      <c r="H61" s="164">
        <v>1841.2</v>
      </c>
    </row>
    <row r="62" spans="1:8" ht="23.25" customHeight="1">
      <c r="A62" s="98">
        <v>73</v>
      </c>
      <c r="B62" s="98"/>
      <c r="C62" s="63" t="s">
        <v>173</v>
      </c>
      <c r="D62" s="42">
        <v>834</v>
      </c>
      <c r="E62" s="104" t="s">
        <v>171</v>
      </c>
      <c r="F62" s="107"/>
      <c r="G62" s="94"/>
      <c r="H62" s="106">
        <f>H63</f>
        <v>31517.3</v>
      </c>
    </row>
    <row r="63" spans="1:8" ht="17.25" customHeight="1">
      <c r="A63" s="98">
        <v>74</v>
      </c>
      <c r="B63" s="98"/>
      <c r="C63" s="99" t="s">
        <v>168</v>
      </c>
      <c r="D63" s="98">
        <v>834</v>
      </c>
      <c r="E63" s="97" t="s">
        <v>169</v>
      </c>
      <c r="F63" s="95"/>
      <c r="G63" s="96"/>
      <c r="H63" s="164">
        <f>H64</f>
        <v>31517.3</v>
      </c>
    </row>
    <row r="64" spans="1:8" ht="36">
      <c r="A64" s="98">
        <v>75</v>
      </c>
      <c r="B64" s="98"/>
      <c r="C64" s="219" t="s">
        <v>117</v>
      </c>
      <c r="D64" s="98">
        <v>834</v>
      </c>
      <c r="E64" s="97" t="s">
        <v>169</v>
      </c>
      <c r="F64" s="95">
        <v>100000000</v>
      </c>
      <c r="G64" s="96"/>
      <c r="H64" s="164">
        <f>H65+H69</f>
        <v>31517.3</v>
      </c>
    </row>
    <row r="65" spans="1:8" ht="12">
      <c r="A65" s="213"/>
      <c r="B65" s="213"/>
      <c r="C65" s="228" t="s">
        <v>333</v>
      </c>
      <c r="D65" s="213">
        <v>834</v>
      </c>
      <c r="E65" s="220" t="s">
        <v>169</v>
      </c>
      <c r="F65" s="218">
        <v>110000000</v>
      </c>
      <c r="G65" s="217"/>
      <c r="H65" s="211">
        <v>417</v>
      </c>
    </row>
    <row r="66" spans="1:8" ht="60">
      <c r="A66" s="213"/>
      <c r="B66" s="213"/>
      <c r="C66" s="219" t="s">
        <v>297</v>
      </c>
      <c r="D66" s="213">
        <v>834</v>
      </c>
      <c r="E66" s="220" t="s">
        <v>169</v>
      </c>
      <c r="F66" s="218" t="s">
        <v>296</v>
      </c>
      <c r="G66" s="217"/>
      <c r="H66" s="211">
        <v>417</v>
      </c>
    </row>
    <row r="67" spans="1:8" ht="24">
      <c r="A67" s="213"/>
      <c r="B67" s="213"/>
      <c r="C67" s="219" t="s">
        <v>175</v>
      </c>
      <c r="D67" s="213">
        <v>834</v>
      </c>
      <c r="E67" s="220" t="s">
        <v>169</v>
      </c>
      <c r="F67" s="218" t="s">
        <v>296</v>
      </c>
      <c r="G67" s="217">
        <v>200</v>
      </c>
      <c r="H67" s="211">
        <v>417</v>
      </c>
    </row>
    <row r="68" spans="1:8" ht="24">
      <c r="A68" s="213"/>
      <c r="B68" s="213"/>
      <c r="C68" s="219" t="s">
        <v>99</v>
      </c>
      <c r="D68" s="213">
        <v>834</v>
      </c>
      <c r="E68" s="220" t="s">
        <v>169</v>
      </c>
      <c r="F68" s="218" t="s">
        <v>296</v>
      </c>
      <c r="G68" s="217">
        <v>240</v>
      </c>
      <c r="H68" s="211">
        <v>417</v>
      </c>
    </row>
    <row r="69" spans="1:8" ht="23.25" customHeight="1">
      <c r="A69" s="98">
        <v>76</v>
      </c>
      <c r="B69" s="98"/>
      <c r="C69" s="219" t="s">
        <v>334</v>
      </c>
      <c r="D69" s="98">
        <v>834</v>
      </c>
      <c r="E69" s="97" t="s">
        <v>169</v>
      </c>
      <c r="F69" s="95">
        <v>130000000</v>
      </c>
      <c r="G69" s="96"/>
      <c r="H69" s="164">
        <f>H70+H73</f>
        <v>31100.3</v>
      </c>
    </row>
    <row r="70" spans="1:8" ht="62.25" customHeight="1">
      <c r="A70" s="98">
        <v>77</v>
      </c>
      <c r="B70" s="98"/>
      <c r="C70" s="219" t="s">
        <v>335</v>
      </c>
      <c r="D70" s="98">
        <v>834</v>
      </c>
      <c r="E70" s="97" t="s">
        <v>169</v>
      </c>
      <c r="F70" s="95">
        <v>130082020</v>
      </c>
      <c r="G70" s="96"/>
      <c r="H70" s="164">
        <f>H71</f>
        <v>7837.3</v>
      </c>
    </row>
    <row r="71" spans="1:8" ht="23.25" customHeight="1">
      <c r="A71" s="98">
        <v>78</v>
      </c>
      <c r="B71" s="98"/>
      <c r="C71" s="219" t="s">
        <v>175</v>
      </c>
      <c r="D71" s="98">
        <v>834</v>
      </c>
      <c r="E71" s="97" t="s">
        <v>169</v>
      </c>
      <c r="F71" s="95">
        <v>130082020</v>
      </c>
      <c r="G71" s="96">
        <v>200</v>
      </c>
      <c r="H71" s="164">
        <f>H72</f>
        <v>7837.3</v>
      </c>
    </row>
    <row r="72" spans="1:8" ht="23.25" customHeight="1">
      <c r="A72" s="98">
        <v>79</v>
      </c>
      <c r="B72" s="98"/>
      <c r="C72" s="219" t="s">
        <v>99</v>
      </c>
      <c r="D72" s="98">
        <v>834</v>
      </c>
      <c r="E72" s="97" t="s">
        <v>169</v>
      </c>
      <c r="F72" s="143">
        <v>130082020</v>
      </c>
      <c r="G72" s="96">
        <v>240</v>
      </c>
      <c r="H72" s="164">
        <v>7837.3</v>
      </c>
    </row>
    <row r="73" spans="1:8" ht="62.25" customHeight="1">
      <c r="A73" s="213"/>
      <c r="B73" s="213"/>
      <c r="C73" s="219" t="s">
        <v>336</v>
      </c>
      <c r="D73" s="213">
        <v>834</v>
      </c>
      <c r="E73" s="220" t="s">
        <v>169</v>
      </c>
      <c r="F73" s="218" t="s">
        <v>172</v>
      </c>
      <c r="G73" s="217"/>
      <c r="H73" s="211">
        <f>H74</f>
        <v>23263</v>
      </c>
    </row>
    <row r="74" spans="1:8" ht="23.25" customHeight="1">
      <c r="A74" s="213"/>
      <c r="B74" s="213"/>
      <c r="C74" s="219" t="s">
        <v>175</v>
      </c>
      <c r="D74" s="213">
        <v>834</v>
      </c>
      <c r="E74" s="220" t="s">
        <v>169</v>
      </c>
      <c r="F74" s="218" t="s">
        <v>172</v>
      </c>
      <c r="G74" s="217">
        <v>200</v>
      </c>
      <c r="H74" s="211">
        <f>H75</f>
        <v>23263</v>
      </c>
    </row>
    <row r="75" spans="1:8" ht="23.25" customHeight="1">
      <c r="A75" s="213"/>
      <c r="B75" s="213"/>
      <c r="C75" s="219" t="s">
        <v>99</v>
      </c>
      <c r="D75" s="213">
        <v>834</v>
      </c>
      <c r="E75" s="220" t="s">
        <v>169</v>
      </c>
      <c r="F75" s="218" t="s">
        <v>172</v>
      </c>
      <c r="G75" s="217">
        <v>240</v>
      </c>
      <c r="H75" s="211">
        <v>23263</v>
      </c>
    </row>
    <row r="76" spans="1:13" ht="20.25" customHeight="1">
      <c r="A76" s="145">
        <v>83</v>
      </c>
      <c r="B76" s="145"/>
      <c r="C76" s="63" t="s">
        <v>65</v>
      </c>
      <c r="D76" s="148"/>
      <c r="E76" s="147"/>
      <c r="F76" s="64"/>
      <c r="G76" s="42"/>
      <c r="H76" s="146"/>
      <c r="I76" s="66"/>
      <c r="J76" s="38"/>
      <c r="K76" s="38"/>
      <c r="L76" s="67"/>
      <c r="M76" s="68"/>
    </row>
    <row r="77" spans="1:13" ht="15.75" customHeight="1">
      <c r="A77" s="41">
        <v>84</v>
      </c>
      <c r="B77" s="41">
        <v>804</v>
      </c>
      <c r="C77" s="28" t="s">
        <v>77</v>
      </c>
      <c r="D77" s="41">
        <v>834</v>
      </c>
      <c r="E77" s="48" t="s">
        <v>84</v>
      </c>
      <c r="F77" s="53"/>
      <c r="G77" s="39"/>
      <c r="H77" s="164">
        <f>H78+H81</f>
        <v>106585</v>
      </c>
      <c r="I77" s="69"/>
      <c r="J77" s="38"/>
      <c r="K77" s="38"/>
      <c r="L77" s="67"/>
      <c r="M77" s="68"/>
    </row>
    <row r="78" spans="1:13" ht="78" customHeight="1">
      <c r="A78" s="41">
        <v>85</v>
      </c>
      <c r="B78" s="41"/>
      <c r="C78" s="28" t="s">
        <v>120</v>
      </c>
      <c r="D78" s="41">
        <v>834</v>
      </c>
      <c r="E78" s="48" t="s">
        <v>84</v>
      </c>
      <c r="F78" s="65">
        <v>120081090</v>
      </c>
      <c r="G78" s="41"/>
      <c r="H78" s="164">
        <f>H79</f>
        <v>42900</v>
      </c>
      <c r="I78" s="66"/>
      <c r="J78" s="38"/>
      <c r="K78" s="38"/>
      <c r="L78" s="67"/>
      <c r="M78" s="68"/>
    </row>
    <row r="79" spans="1:13" ht="12" customHeight="1">
      <c r="A79" s="41">
        <v>86</v>
      </c>
      <c r="B79" s="41"/>
      <c r="C79" s="28" t="s">
        <v>98</v>
      </c>
      <c r="D79" s="41">
        <v>834</v>
      </c>
      <c r="E79" s="48" t="s">
        <v>84</v>
      </c>
      <c r="F79" s="65">
        <v>120081090</v>
      </c>
      <c r="G79" s="41">
        <v>200</v>
      </c>
      <c r="H79" s="164">
        <f>H80</f>
        <v>42900</v>
      </c>
      <c r="I79" s="66"/>
      <c r="J79" s="38"/>
      <c r="K79" s="38"/>
      <c r="L79" s="67"/>
      <c r="M79" s="68"/>
    </row>
    <row r="80" spans="1:13" ht="30" customHeight="1">
      <c r="A80" s="41">
        <v>87</v>
      </c>
      <c r="B80" s="41"/>
      <c r="C80" s="28" t="s">
        <v>99</v>
      </c>
      <c r="D80" s="41">
        <v>834</v>
      </c>
      <c r="E80" s="48" t="s">
        <v>84</v>
      </c>
      <c r="F80" s="65">
        <v>120081090</v>
      </c>
      <c r="G80" s="41">
        <v>240</v>
      </c>
      <c r="H80" s="164">
        <v>42900</v>
      </c>
      <c r="I80" s="66"/>
      <c r="J80" s="38"/>
      <c r="K80" s="38"/>
      <c r="L80" s="67"/>
      <c r="M80" s="68"/>
    </row>
    <row r="81" spans="1:13" ht="72" customHeight="1">
      <c r="A81" s="41">
        <v>91</v>
      </c>
      <c r="B81" s="41"/>
      <c r="C81" s="28" t="s">
        <v>121</v>
      </c>
      <c r="D81" s="41">
        <v>834</v>
      </c>
      <c r="E81" s="48" t="s">
        <v>84</v>
      </c>
      <c r="F81" s="65" t="s">
        <v>238</v>
      </c>
      <c r="G81" s="41"/>
      <c r="H81" s="164">
        <f>H82</f>
        <v>63685</v>
      </c>
      <c r="I81" s="66"/>
      <c r="J81" s="38"/>
      <c r="K81" s="38"/>
      <c r="L81" s="67"/>
      <c r="M81" s="68"/>
    </row>
    <row r="82" spans="1:13" ht="14.25" customHeight="1">
      <c r="A82" s="41">
        <v>92</v>
      </c>
      <c r="B82" s="41"/>
      <c r="C82" s="28" t="s">
        <v>98</v>
      </c>
      <c r="D82" s="41">
        <v>834</v>
      </c>
      <c r="E82" s="48" t="s">
        <v>84</v>
      </c>
      <c r="F82" s="65" t="s">
        <v>238</v>
      </c>
      <c r="G82" s="41">
        <v>200</v>
      </c>
      <c r="H82" s="164">
        <f>H83</f>
        <v>63685</v>
      </c>
      <c r="I82" s="66"/>
      <c r="J82" s="38"/>
      <c r="K82" s="38"/>
      <c r="L82" s="67"/>
      <c r="M82" s="68"/>
    </row>
    <row r="83" spans="1:13" ht="25.5" customHeight="1">
      <c r="A83" s="41">
        <v>93</v>
      </c>
      <c r="B83" s="41"/>
      <c r="C83" s="28" t="s">
        <v>99</v>
      </c>
      <c r="D83" s="41">
        <v>834</v>
      </c>
      <c r="E83" s="48" t="s">
        <v>84</v>
      </c>
      <c r="F83" s="65" t="s">
        <v>238</v>
      </c>
      <c r="G83" s="41">
        <v>240</v>
      </c>
      <c r="H83" s="164">
        <v>63685</v>
      </c>
      <c r="I83" s="66"/>
      <c r="J83" s="38"/>
      <c r="K83" s="38"/>
      <c r="L83" s="67"/>
      <c r="M83" s="68"/>
    </row>
    <row r="84" spans="1:8" ht="16.5" customHeight="1">
      <c r="A84" s="41">
        <v>94</v>
      </c>
      <c r="B84" s="41">
        <v>804</v>
      </c>
      <c r="C84" s="63" t="s">
        <v>44</v>
      </c>
      <c r="D84" s="41">
        <v>834</v>
      </c>
      <c r="E84" s="48" t="s">
        <v>61</v>
      </c>
      <c r="F84" s="53"/>
      <c r="G84" s="39"/>
      <c r="H84" s="150">
        <f>H85+H94</f>
        <v>912393.7</v>
      </c>
    </row>
    <row r="85" spans="1:9" ht="12.75" customHeight="1">
      <c r="A85" s="41">
        <v>95</v>
      </c>
      <c r="B85" s="41">
        <v>804</v>
      </c>
      <c r="C85" s="28" t="s">
        <v>78</v>
      </c>
      <c r="D85" s="41">
        <v>834</v>
      </c>
      <c r="E85" s="48" t="s">
        <v>83</v>
      </c>
      <c r="F85" s="53"/>
      <c r="G85" s="39"/>
      <c r="H85" s="164">
        <f>H86</f>
        <v>662867</v>
      </c>
      <c r="I85" s="52"/>
    </row>
    <row r="86" spans="1:8" ht="30.75" customHeight="1">
      <c r="A86" s="41">
        <v>96</v>
      </c>
      <c r="B86" s="41">
        <v>804</v>
      </c>
      <c r="C86" s="28" t="s">
        <v>117</v>
      </c>
      <c r="D86" s="41">
        <v>834</v>
      </c>
      <c r="E86" s="48" t="s">
        <v>83</v>
      </c>
      <c r="F86" s="53">
        <v>100000000</v>
      </c>
      <c r="G86" s="39"/>
      <c r="H86" s="164">
        <f>H87</f>
        <v>662867</v>
      </c>
    </row>
    <row r="87" spans="1:8" ht="24" customHeight="1">
      <c r="A87" s="41">
        <v>97</v>
      </c>
      <c r="B87" s="41">
        <v>804</v>
      </c>
      <c r="C87" s="28" t="s">
        <v>122</v>
      </c>
      <c r="D87" s="41">
        <v>834</v>
      </c>
      <c r="E87" s="48" t="s">
        <v>83</v>
      </c>
      <c r="F87" s="53">
        <v>110000000</v>
      </c>
      <c r="G87" s="39"/>
      <c r="H87" s="164">
        <f>H88+H91</f>
        <v>662867</v>
      </c>
    </row>
    <row r="88" spans="1:8" ht="54.75" customHeight="1">
      <c r="A88" s="41">
        <v>98</v>
      </c>
      <c r="B88" s="41">
        <v>804</v>
      </c>
      <c r="C88" s="28" t="s">
        <v>123</v>
      </c>
      <c r="D88" s="41">
        <v>834</v>
      </c>
      <c r="E88" s="48" t="s">
        <v>83</v>
      </c>
      <c r="F88" s="53">
        <v>110083010</v>
      </c>
      <c r="G88" s="39"/>
      <c r="H88" s="164">
        <f>H89</f>
        <v>42985</v>
      </c>
    </row>
    <row r="89" spans="1:8" ht="21" customHeight="1">
      <c r="A89" s="41">
        <v>99</v>
      </c>
      <c r="B89" s="41">
        <v>804</v>
      </c>
      <c r="C89" s="219" t="s">
        <v>98</v>
      </c>
      <c r="D89" s="41">
        <v>834</v>
      </c>
      <c r="E89" s="48" t="s">
        <v>83</v>
      </c>
      <c r="F89" s="53">
        <v>110083010</v>
      </c>
      <c r="G89" s="39">
        <v>200</v>
      </c>
      <c r="H89" s="164">
        <f>H90</f>
        <v>42985</v>
      </c>
    </row>
    <row r="90" spans="1:8" ht="30" customHeight="1">
      <c r="A90" s="41">
        <v>100</v>
      </c>
      <c r="B90" s="41">
        <v>804</v>
      </c>
      <c r="C90" s="219" t="s">
        <v>99</v>
      </c>
      <c r="D90" s="41">
        <v>834</v>
      </c>
      <c r="E90" s="48" t="s">
        <v>83</v>
      </c>
      <c r="F90" s="53">
        <v>110083010</v>
      </c>
      <c r="G90" s="39">
        <v>240</v>
      </c>
      <c r="H90" s="164">
        <v>42985</v>
      </c>
    </row>
    <row r="91" spans="1:8" ht="66" customHeight="1">
      <c r="A91" s="213"/>
      <c r="B91" s="213"/>
      <c r="C91" s="219" t="s">
        <v>337</v>
      </c>
      <c r="D91" s="213">
        <v>834</v>
      </c>
      <c r="E91" s="220" t="s">
        <v>83</v>
      </c>
      <c r="F91" s="218" t="s">
        <v>277</v>
      </c>
      <c r="G91" s="217"/>
      <c r="H91" s="211">
        <v>619882</v>
      </c>
    </row>
    <row r="92" spans="1:8" ht="21" customHeight="1">
      <c r="A92" s="213"/>
      <c r="B92" s="213"/>
      <c r="C92" s="219" t="s">
        <v>98</v>
      </c>
      <c r="D92" s="213">
        <v>834</v>
      </c>
      <c r="E92" s="220" t="s">
        <v>83</v>
      </c>
      <c r="F92" s="218" t="s">
        <v>277</v>
      </c>
      <c r="G92" s="217">
        <v>200</v>
      </c>
      <c r="H92" s="211">
        <v>619882</v>
      </c>
    </row>
    <row r="93" spans="1:8" ht="30" customHeight="1">
      <c r="A93" s="213"/>
      <c r="B93" s="213"/>
      <c r="C93" s="219" t="s">
        <v>99</v>
      </c>
      <c r="D93" s="213">
        <v>834</v>
      </c>
      <c r="E93" s="220" t="s">
        <v>83</v>
      </c>
      <c r="F93" s="218" t="s">
        <v>277</v>
      </c>
      <c r="G93" s="217">
        <v>240</v>
      </c>
      <c r="H93" s="211">
        <v>619882</v>
      </c>
    </row>
    <row r="94" spans="1:8" ht="13.5" customHeight="1">
      <c r="A94" s="41">
        <v>101</v>
      </c>
      <c r="B94" s="41">
        <v>804</v>
      </c>
      <c r="C94" s="28" t="s">
        <v>45</v>
      </c>
      <c r="D94" s="41">
        <v>834</v>
      </c>
      <c r="E94" s="48" t="s">
        <v>62</v>
      </c>
      <c r="F94" s="53"/>
      <c r="G94" s="39"/>
      <c r="H94" s="164">
        <f>H95</f>
        <v>249526.7</v>
      </c>
    </row>
    <row r="95" spans="1:8" ht="30.75" customHeight="1">
      <c r="A95" s="41">
        <v>102</v>
      </c>
      <c r="B95" s="41">
        <v>804</v>
      </c>
      <c r="C95" s="28" t="s">
        <v>117</v>
      </c>
      <c r="D95" s="41">
        <v>834</v>
      </c>
      <c r="E95" s="48" t="s">
        <v>62</v>
      </c>
      <c r="F95" s="53">
        <v>100000000</v>
      </c>
      <c r="G95" s="39"/>
      <c r="H95" s="164">
        <f>H96</f>
        <v>249526.7</v>
      </c>
    </row>
    <row r="96" spans="1:8" ht="21" customHeight="1">
      <c r="A96" s="41">
        <v>103</v>
      </c>
      <c r="B96" s="41">
        <v>804</v>
      </c>
      <c r="C96" s="28" t="s">
        <v>141</v>
      </c>
      <c r="D96" s="41">
        <v>834</v>
      </c>
      <c r="E96" s="48" t="s">
        <v>62</v>
      </c>
      <c r="F96" s="53">
        <v>110000000</v>
      </c>
      <c r="G96" s="39"/>
      <c r="H96" s="164">
        <f>H97</f>
        <v>249526.7</v>
      </c>
    </row>
    <row r="97" spans="1:8" ht="54" customHeight="1">
      <c r="A97" s="188">
        <v>104</v>
      </c>
      <c r="B97" s="188"/>
      <c r="C97" s="186" t="s">
        <v>146</v>
      </c>
      <c r="D97" s="188">
        <v>834</v>
      </c>
      <c r="E97" s="187" t="s">
        <v>62</v>
      </c>
      <c r="F97" s="184">
        <v>110081010</v>
      </c>
      <c r="G97" s="183"/>
      <c r="H97" s="185">
        <f>H98</f>
        <v>249526.7</v>
      </c>
    </row>
    <row r="98" spans="1:8" ht="15.75" customHeight="1">
      <c r="A98" s="41">
        <v>105</v>
      </c>
      <c r="B98" s="41">
        <v>804</v>
      </c>
      <c r="C98" s="209" t="s">
        <v>98</v>
      </c>
      <c r="D98" s="41">
        <v>834</v>
      </c>
      <c r="E98" s="48" t="s">
        <v>62</v>
      </c>
      <c r="F98" s="53">
        <v>110081010</v>
      </c>
      <c r="G98" s="39">
        <v>200</v>
      </c>
      <c r="H98" s="164">
        <f>H99</f>
        <v>249526.7</v>
      </c>
    </row>
    <row r="99" spans="1:8" ht="24.75" customHeight="1">
      <c r="A99" s="41">
        <v>106</v>
      </c>
      <c r="B99" s="41">
        <v>804</v>
      </c>
      <c r="C99" s="209" t="s">
        <v>99</v>
      </c>
      <c r="D99" s="41">
        <v>834</v>
      </c>
      <c r="E99" s="48" t="s">
        <v>62</v>
      </c>
      <c r="F99" s="53">
        <v>110081010</v>
      </c>
      <c r="G99" s="39">
        <v>240</v>
      </c>
      <c r="H99" s="164">
        <v>249526.7</v>
      </c>
    </row>
    <row r="100" spans="1:9" ht="24" customHeight="1">
      <c r="A100" s="41">
        <v>116</v>
      </c>
      <c r="B100" s="41"/>
      <c r="C100" s="28" t="s">
        <v>112</v>
      </c>
      <c r="D100" s="41">
        <v>834</v>
      </c>
      <c r="E100" s="48" t="s">
        <v>110</v>
      </c>
      <c r="F100" s="53"/>
      <c r="G100" s="39"/>
      <c r="H100" s="164">
        <v>1282290</v>
      </c>
      <c r="I100" s="52"/>
    </row>
    <row r="101" spans="1:8" ht="24" customHeight="1">
      <c r="A101" s="41">
        <v>117</v>
      </c>
      <c r="B101" s="41">
        <v>89</v>
      </c>
      <c r="C101" s="28" t="s">
        <v>124</v>
      </c>
      <c r="D101" s="41">
        <v>834</v>
      </c>
      <c r="E101" s="48" t="s">
        <v>111</v>
      </c>
      <c r="F101" s="53">
        <v>200000000</v>
      </c>
      <c r="G101" s="39"/>
      <c r="H101" s="164">
        <f>H102</f>
        <v>1299870</v>
      </c>
    </row>
    <row r="102" spans="1:8" ht="24" customHeight="1">
      <c r="A102" s="41">
        <v>118</v>
      </c>
      <c r="B102" s="41"/>
      <c r="C102" s="28" t="s">
        <v>125</v>
      </c>
      <c r="D102" s="41">
        <v>834</v>
      </c>
      <c r="E102" s="48" t="s">
        <v>111</v>
      </c>
      <c r="F102" s="53">
        <v>220000000</v>
      </c>
      <c r="G102" s="39"/>
      <c r="H102" s="164">
        <f>H103</f>
        <v>1299870</v>
      </c>
    </row>
    <row r="103" spans="1:8" ht="39" customHeight="1">
      <c r="A103" s="41">
        <v>119</v>
      </c>
      <c r="B103" s="41"/>
      <c r="C103" s="28" t="s">
        <v>126</v>
      </c>
      <c r="D103" s="41">
        <v>834</v>
      </c>
      <c r="E103" s="48" t="s">
        <v>111</v>
      </c>
      <c r="F103" s="95">
        <v>220082060</v>
      </c>
      <c r="G103" s="39"/>
      <c r="H103" s="164">
        <f>H104</f>
        <v>1299870</v>
      </c>
    </row>
    <row r="104" spans="1:8" ht="13.5" customHeight="1">
      <c r="A104" s="41">
        <v>120</v>
      </c>
      <c r="B104" s="41"/>
      <c r="C104" s="28" t="s">
        <v>7</v>
      </c>
      <c r="D104" s="41">
        <v>834</v>
      </c>
      <c r="E104" s="48" t="s">
        <v>111</v>
      </c>
      <c r="F104" s="53">
        <v>220082060</v>
      </c>
      <c r="G104" s="39">
        <v>500</v>
      </c>
      <c r="H104" s="164">
        <f>H105</f>
        <v>1299870</v>
      </c>
    </row>
    <row r="105" spans="1:8" ht="12.75" customHeight="1">
      <c r="A105" s="41">
        <v>121</v>
      </c>
      <c r="B105" s="41"/>
      <c r="C105" s="28" t="s">
        <v>9</v>
      </c>
      <c r="D105" s="41">
        <v>834</v>
      </c>
      <c r="E105" s="48" t="s">
        <v>111</v>
      </c>
      <c r="F105" s="53">
        <v>220082060</v>
      </c>
      <c r="G105" s="39">
        <v>540</v>
      </c>
      <c r="H105" s="164">
        <v>1299870</v>
      </c>
    </row>
    <row r="106" spans="1:8" ht="12.75" customHeight="1">
      <c r="A106" s="163">
        <v>122</v>
      </c>
      <c r="B106" s="163"/>
      <c r="C106" s="152" t="s">
        <v>240</v>
      </c>
      <c r="D106" s="153">
        <v>834</v>
      </c>
      <c r="E106" s="154" t="s">
        <v>246</v>
      </c>
      <c r="F106" s="155">
        <v>100000000</v>
      </c>
      <c r="G106" s="171"/>
      <c r="H106" s="116">
        <f>H107</f>
        <v>90409</v>
      </c>
    </row>
    <row r="107" spans="1:8" ht="12.75" customHeight="1">
      <c r="A107" s="163">
        <v>123</v>
      </c>
      <c r="B107" s="163"/>
      <c r="C107" s="152" t="s">
        <v>241</v>
      </c>
      <c r="D107" s="153">
        <v>834</v>
      </c>
      <c r="E107" s="154" t="s">
        <v>245</v>
      </c>
      <c r="F107" s="155">
        <v>140000000</v>
      </c>
      <c r="G107" s="171"/>
      <c r="H107" s="116">
        <f>H108</f>
        <v>90409</v>
      </c>
    </row>
    <row r="108" spans="1:8" ht="40.5" customHeight="1">
      <c r="A108" s="163">
        <v>124</v>
      </c>
      <c r="B108" s="163"/>
      <c r="C108" s="152" t="s">
        <v>242</v>
      </c>
      <c r="D108" s="153">
        <v>834</v>
      </c>
      <c r="E108" s="154" t="s">
        <v>245</v>
      </c>
      <c r="F108" s="155">
        <v>140082110</v>
      </c>
      <c r="G108" s="171"/>
      <c r="H108" s="116">
        <f>H110</f>
        <v>90409</v>
      </c>
    </row>
    <row r="109" spans="1:8" ht="12.75" customHeight="1">
      <c r="A109" s="163">
        <v>125</v>
      </c>
      <c r="B109" s="163"/>
      <c r="C109" s="152" t="s">
        <v>243</v>
      </c>
      <c r="D109" s="153">
        <v>834</v>
      </c>
      <c r="E109" s="154" t="s">
        <v>245</v>
      </c>
      <c r="F109" s="155">
        <v>140082110</v>
      </c>
      <c r="G109" s="171"/>
      <c r="H109" s="116">
        <f>H110</f>
        <v>90409</v>
      </c>
    </row>
    <row r="110" spans="1:8" ht="100.5" customHeight="1">
      <c r="A110" s="163">
        <v>126</v>
      </c>
      <c r="B110" s="163"/>
      <c r="C110" s="152" t="s">
        <v>244</v>
      </c>
      <c r="D110" s="153">
        <v>834</v>
      </c>
      <c r="E110" s="154" t="s">
        <v>245</v>
      </c>
      <c r="F110" s="155">
        <v>140082110</v>
      </c>
      <c r="G110" s="171"/>
      <c r="H110" s="116">
        <f>H111</f>
        <v>90409</v>
      </c>
    </row>
    <row r="111" spans="1:8" ht="12.75" customHeight="1">
      <c r="A111" s="163">
        <v>127</v>
      </c>
      <c r="B111" s="163"/>
      <c r="C111" s="152" t="s">
        <v>7</v>
      </c>
      <c r="D111" s="153">
        <v>834</v>
      </c>
      <c r="E111" s="154" t="s">
        <v>245</v>
      </c>
      <c r="F111" s="155">
        <v>140082110</v>
      </c>
      <c r="G111" s="171">
        <v>500</v>
      </c>
      <c r="H111" s="116">
        <f>H112</f>
        <v>90409</v>
      </c>
    </row>
    <row r="112" spans="1:8" ht="12.75" customHeight="1">
      <c r="A112" s="163">
        <v>128</v>
      </c>
      <c r="B112" s="163"/>
      <c r="C112" s="152" t="s">
        <v>9</v>
      </c>
      <c r="D112" s="153">
        <v>834</v>
      </c>
      <c r="E112" s="154" t="s">
        <v>245</v>
      </c>
      <c r="F112" s="155">
        <v>140082110</v>
      </c>
      <c r="G112" s="171">
        <v>540</v>
      </c>
      <c r="H112" s="116">
        <v>90409</v>
      </c>
    </row>
    <row r="113" spans="1:9" ht="27.75" customHeight="1">
      <c r="A113" s="41">
        <v>129</v>
      </c>
      <c r="B113" s="41">
        <v>85</v>
      </c>
      <c r="C113" s="28" t="s">
        <v>90</v>
      </c>
      <c r="D113" s="41">
        <v>834</v>
      </c>
      <c r="E113" s="48" t="s">
        <v>13</v>
      </c>
      <c r="F113" s="53"/>
      <c r="G113" s="162"/>
      <c r="H113" s="164">
        <f aca="true" t="shared" si="0" ref="H113:H118">H114</f>
        <v>26404</v>
      </c>
      <c r="I113" s="52"/>
    </row>
    <row r="114" spans="1:8" ht="22.5" customHeight="1">
      <c r="A114" s="41">
        <v>130</v>
      </c>
      <c r="B114" s="41">
        <v>86</v>
      </c>
      <c r="C114" s="28" t="s">
        <v>6</v>
      </c>
      <c r="D114" s="41">
        <v>834</v>
      </c>
      <c r="E114" s="48" t="s">
        <v>14</v>
      </c>
      <c r="F114" s="53"/>
      <c r="G114" s="48"/>
      <c r="H114" s="164">
        <f t="shared" si="0"/>
        <v>26404</v>
      </c>
    </row>
    <row r="115" spans="1:8" ht="15" customHeight="1">
      <c r="A115" s="41">
        <v>131</v>
      </c>
      <c r="B115" s="41"/>
      <c r="C115" s="28" t="s">
        <v>96</v>
      </c>
      <c r="D115" s="41">
        <v>834</v>
      </c>
      <c r="E115" s="48" t="s">
        <v>14</v>
      </c>
      <c r="F115" s="53">
        <v>8100000000</v>
      </c>
      <c r="G115" s="48"/>
      <c r="H115" s="164">
        <f t="shared" si="0"/>
        <v>26404</v>
      </c>
    </row>
    <row r="116" spans="1:8" ht="15" customHeight="1">
      <c r="A116" s="41">
        <v>132</v>
      </c>
      <c r="B116" s="41"/>
      <c r="C116" s="28" t="s">
        <v>115</v>
      </c>
      <c r="D116" s="41">
        <v>834</v>
      </c>
      <c r="E116" s="48" t="s">
        <v>14</v>
      </c>
      <c r="F116" s="53">
        <v>8110000000</v>
      </c>
      <c r="G116" s="48"/>
      <c r="H116" s="164">
        <f t="shared" si="0"/>
        <v>26404</v>
      </c>
    </row>
    <row r="117" spans="1:8" ht="62.25" customHeight="1">
      <c r="A117" s="41">
        <v>133</v>
      </c>
      <c r="B117" s="41"/>
      <c r="C117" s="28" t="s">
        <v>71</v>
      </c>
      <c r="D117" s="41">
        <v>834</v>
      </c>
      <c r="E117" s="48" t="s">
        <v>14</v>
      </c>
      <c r="F117" s="53">
        <v>8110082090</v>
      </c>
      <c r="G117" s="48"/>
      <c r="H117" s="164">
        <f t="shared" si="0"/>
        <v>26404</v>
      </c>
    </row>
    <row r="118" spans="1:8" ht="12" customHeight="1">
      <c r="A118" s="41">
        <v>134</v>
      </c>
      <c r="B118" s="41"/>
      <c r="C118" s="28" t="s">
        <v>7</v>
      </c>
      <c r="D118" s="41">
        <v>834</v>
      </c>
      <c r="E118" s="48" t="s">
        <v>14</v>
      </c>
      <c r="F118" s="53">
        <v>8110082090</v>
      </c>
      <c r="G118" s="48" t="s">
        <v>5</v>
      </c>
      <c r="H118" s="164">
        <f t="shared" si="0"/>
        <v>26404</v>
      </c>
    </row>
    <row r="119" spans="1:8" ht="14.25" customHeight="1">
      <c r="A119" s="41">
        <v>135</v>
      </c>
      <c r="B119" s="41"/>
      <c r="C119" s="28" t="s">
        <v>9</v>
      </c>
      <c r="D119" s="41">
        <v>834</v>
      </c>
      <c r="E119" s="48" t="s">
        <v>14</v>
      </c>
      <c r="F119" s="53">
        <v>8110082090</v>
      </c>
      <c r="G119" s="48" t="s">
        <v>8</v>
      </c>
      <c r="H119" s="164">
        <v>26404</v>
      </c>
    </row>
    <row r="120" spans="1:8" s="46" customFormat="1" ht="12" customHeight="1">
      <c r="A120" s="42"/>
      <c r="B120" s="42"/>
      <c r="C120" s="63" t="s">
        <v>30</v>
      </c>
      <c r="D120" s="42"/>
      <c r="E120" s="70"/>
      <c r="F120" s="70"/>
      <c r="G120" s="70"/>
      <c r="H120" s="44">
        <v>6751556.03</v>
      </c>
    </row>
    <row r="121" ht="12.75" customHeight="1"/>
    <row r="127" ht="1.5" customHeight="1"/>
    <row r="128" ht="12" hidden="1"/>
    <row r="129" ht="12" hidden="1"/>
    <row r="130" ht="12" hidden="1"/>
    <row r="131" ht="12" hidden="1"/>
    <row r="132" ht="12" hidden="1"/>
    <row r="133" spans="1:7" ht="8.25" customHeight="1" hidden="1">
      <c r="A133" s="265"/>
      <c r="B133" s="265"/>
      <c r="C133" s="265"/>
      <c r="D133" s="265"/>
      <c r="E133" s="265"/>
      <c r="F133" s="265"/>
      <c r="G133" s="265"/>
    </row>
  </sheetData>
  <sheetProtection/>
  <mergeCells count="13">
    <mergeCell ref="A133:B133"/>
    <mergeCell ref="C133:G133"/>
    <mergeCell ref="E14:G14"/>
    <mergeCell ref="C9:H9"/>
    <mergeCell ref="B1:E1"/>
    <mergeCell ref="A10:H10"/>
    <mergeCell ref="E4:H4"/>
    <mergeCell ref="E5:H5"/>
    <mergeCell ref="E6:H6"/>
    <mergeCell ref="B2:E2"/>
    <mergeCell ref="B3:E3"/>
    <mergeCell ref="D7:H7"/>
    <mergeCell ref="C8:H8"/>
  </mergeCells>
  <printOptions/>
  <pageMargins left="0.7480314960629921" right="0.7480314960629921" top="0.5905511811023623" bottom="0.5905511811023623" header="0.5118110236220472" footer="0.5118110236220472"/>
  <pageSetup fitToHeight="100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G119"/>
  <sheetViews>
    <sheetView zoomScalePageLayoutView="0" workbookViewId="0" topLeftCell="A1">
      <selection activeCell="D1" sqref="A1:G119"/>
    </sheetView>
  </sheetViews>
  <sheetFormatPr defaultColWidth="9.140625" defaultRowHeight="12.75"/>
  <cols>
    <col min="1" max="1" width="3.28125" style="73" customWidth="1"/>
    <col min="2" max="2" width="4.57421875" style="73" hidden="1" customWidth="1"/>
    <col min="3" max="3" width="46.421875" style="73" customWidth="1"/>
    <col min="4" max="4" width="5.421875" style="73" customWidth="1"/>
    <col min="5" max="5" width="11.28125" style="73" customWidth="1"/>
    <col min="6" max="6" width="9.140625" style="73" customWidth="1"/>
    <col min="7" max="7" width="13.7109375" style="73" customWidth="1"/>
    <col min="8" max="16384" width="9.140625" style="73" customWidth="1"/>
  </cols>
  <sheetData>
    <row r="1" spans="1:7" ht="15.75">
      <c r="A1" s="71"/>
      <c r="B1" s="72" t="s">
        <v>140</v>
      </c>
      <c r="C1" s="72"/>
      <c r="D1" s="267" t="s">
        <v>85</v>
      </c>
      <c r="E1" s="267"/>
      <c r="F1" s="267"/>
      <c r="G1" s="267"/>
    </row>
    <row r="2" spans="1:7" ht="12.75">
      <c r="A2" s="74"/>
      <c r="B2" s="35" t="s">
        <v>164</v>
      </c>
      <c r="C2" s="35"/>
      <c r="D2" s="35"/>
      <c r="E2" s="273" t="s">
        <v>346</v>
      </c>
      <c r="F2" s="273"/>
      <c r="G2" s="273"/>
    </row>
    <row r="3" spans="1:7" ht="12.75">
      <c r="A3" s="74"/>
      <c r="B3" s="35" t="s">
        <v>165</v>
      </c>
      <c r="C3" s="35"/>
      <c r="D3" s="35"/>
      <c r="E3" s="273"/>
      <c r="F3" s="273"/>
      <c r="G3" s="273"/>
    </row>
    <row r="4" spans="1:7" ht="38.25" customHeight="1">
      <c r="A4" s="75"/>
      <c r="B4" s="75"/>
      <c r="C4" s="75"/>
      <c r="D4" s="76"/>
      <c r="E4" s="272" t="s">
        <v>318</v>
      </c>
      <c r="F4" s="272"/>
      <c r="G4" s="272"/>
    </row>
    <row r="5" spans="1:7" ht="58.5" customHeight="1">
      <c r="A5" s="271" t="s">
        <v>322</v>
      </c>
      <c r="B5" s="271"/>
      <c r="C5" s="271"/>
      <c r="D5" s="271"/>
      <c r="E5" s="271"/>
      <c r="F5" s="271"/>
      <c r="G5" s="271"/>
    </row>
    <row r="6" spans="1:5" ht="12.75">
      <c r="A6" s="274"/>
      <c r="B6" s="274"/>
      <c r="C6" s="274"/>
      <c r="D6" s="274"/>
      <c r="E6" s="274"/>
    </row>
    <row r="7" spans="1:7" ht="44.25" customHeight="1">
      <c r="A7" s="39" t="s">
        <v>36</v>
      </c>
      <c r="B7" s="40" t="s">
        <v>74</v>
      </c>
      <c r="C7" s="28" t="s">
        <v>10</v>
      </c>
      <c r="D7" s="39" t="s">
        <v>64</v>
      </c>
      <c r="E7" s="39" t="s">
        <v>11</v>
      </c>
      <c r="F7" s="39" t="s">
        <v>12</v>
      </c>
      <c r="G7" s="217" t="s">
        <v>323</v>
      </c>
    </row>
    <row r="8" spans="1:7" ht="12.75">
      <c r="A8" s="41"/>
      <c r="B8" s="41">
        <v>1</v>
      </c>
      <c r="C8" s="39">
        <v>1</v>
      </c>
      <c r="D8" s="39">
        <v>2</v>
      </c>
      <c r="E8" s="41">
        <v>3</v>
      </c>
      <c r="F8" s="41">
        <v>4</v>
      </c>
      <c r="G8" s="41">
        <v>5</v>
      </c>
    </row>
    <row r="9" spans="1:7" ht="15.75" customHeight="1">
      <c r="A9" s="42">
        <v>1</v>
      </c>
      <c r="B9" s="42">
        <v>804</v>
      </c>
      <c r="C9" s="43" t="s">
        <v>114</v>
      </c>
      <c r="D9" s="270"/>
      <c r="E9" s="270"/>
      <c r="F9" s="270"/>
      <c r="G9" s="44">
        <f>прил5!H14</f>
        <v>6751556.03</v>
      </c>
    </row>
    <row r="10" spans="1:7" ht="15" customHeight="1">
      <c r="A10" s="41">
        <v>2</v>
      </c>
      <c r="B10" s="41">
        <v>804</v>
      </c>
      <c r="C10" s="47" t="s">
        <v>38</v>
      </c>
      <c r="D10" s="50" t="s">
        <v>54</v>
      </c>
      <c r="E10" s="51"/>
      <c r="F10" s="51"/>
      <c r="G10" s="164">
        <f>прил5!H15</f>
        <v>4187353</v>
      </c>
    </row>
    <row r="11" spans="1:7" ht="24">
      <c r="A11" s="41">
        <v>3</v>
      </c>
      <c r="B11" s="41">
        <v>804</v>
      </c>
      <c r="C11" s="28" t="s">
        <v>75</v>
      </c>
      <c r="D11" s="48" t="s">
        <v>55</v>
      </c>
      <c r="E11" s="51"/>
      <c r="F11" s="48"/>
      <c r="G11" s="150">
        <f>G12</f>
        <v>940190</v>
      </c>
    </row>
    <row r="12" spans="1:7" ht="30" customHeight="1">
      <c r="A12" s="41">
        <v>4</v>
      </c>
      <c r="B12" s="41">
        <v>804</v>
      </c>
      <c r="C12" s="28" t="s">
        <v>1</v>
      </c>
      <c r="D12" s="48" t="s">
        <v>55</v>
      </c>
      <c r="E12" s="53">
        <v>9100000000</v>
      </c>
      <c r="F12" s="48"/>
      <c r="G12" s="164">
        <f>G13</f>
        <v>940190</v>
      </c>
    </row>
    <row r="13" spans="1:7" ht="17.25" customHeight="1">
      <c r="A13" s="41">
        <v>5</v>
      </c>
      <c r="B13" s="41">
        <v>804</v>
      </c>
      <c r="C13" s="28" t="s">
        <v>2</v>
      </c>
      <c r="D13" s="48" t="s">
        <v>55</v>
      </c>
      <c r="E13" s="53">
        <v>9110000000</v>
      </c>
      <c r="F13" s="48"/>
      <c r="G13" s="164">
        <f>прил5!H18</f>
        <v>940190</v>
      </c>
    </row>
    <row r="14" spans="1:7" ht="11.25" customHeight="1">
      <c r="A14" s="41">
        <v>12</v>
      </c>
      <c r="B14" s="41">
        <v>804</v>
      </c>
      <c r="C14" s="28" t="s">
        <v>88</v>
      </c>
      <c r="D14" s="48" t="s">
        <v>55</v>
      </c>
      <c r="E14" s="53">
        <v>9110080210</v>
      </c>
      <c r="F14" s="48"/>
      <c r="G14" s="164">
        <f>G15</f>
        <v>940190</v>
      </c>
    </row>
    <row r="15" spans="1:7" ht="51.75" customHeight="1">
      <c r="A15" s="41">
        <v>13</v>
      </c>
      <c r="B15" s="41">
        <v>804</v>
      </c>
      <c r="C15" s="28" t="s">
        <v>94</v>
      </c>
      <c r="D15" s="48" t="s">
        <v>55</v>
      </c>
      <c r="E15" s="53">
        <v>9110080210</v>
      </c>
      <c r="F15" s="39">
        <v>100</v>
      </c>
      <c r="G15" s="164">
        <f>G16</f>
        <v>940190</v>
      </c>
    </row>
    <row r="16" spans="1:7" ht="27" customHeight="1">
      <c r="A16" s="41">
        <v>14</v>
      </c>
      <c r="B16" s="41">
        <v>804</v>
      </c>
      <c r="C16" s="28" t="s">
        <v>95</v>
      </c>
      <c r="D16" s="48" t="s">
        <v>55</v>
      </c>
      <c r="E16" s="53">
        <v>9110080210</v>
      </c>
      <c r="F16" s="39">
        <v>120</v>
      </c>
      <c r="G16" s="164">
        <f>прил5!H21</f>
        <v>940190</v>
      </c>
    </row>
    <row r="17" spans="1:7" ht="25.5" customHeight="1">
      <c r="A17" s="41">
        <v>15</v>
      </c>
      <c r="B17" s="41">
        <v>804</v>
      </c>
      <c r="C17" s="151" t="s">
        <v>96</v>
      </c>
      <c r="D17" s="48" t="s">
        <v>56</v>
      </c>
      <c r="E17" s="53">
        <v>8100000000</v>
      </c>
      <c r="F17" s="48"/>
      <c r="G17" s="164">
        <f>G18</f>
        <v>2880669</v>
      </c>
    </row>
    <row r="18" spans="1:7" ht="22.5" customHeight="1">
      <c r="A18" s="41">
        <v>16</v>
      </c>
      <c r="B18" s="41">
        <v>804</v>
      </c>
      <c r="C18" s="28" t="s">
        <v>115</v>
      </c>
      <c r="D18" s="48" t="s">
        <v>56</v>
      </c>
      <c r="E18" s="53">
        <v>8110000000</v>
      </c>
      <c r="F18" s="48"/>
      <c r="G18" s="164">
        <f>прил5!H24</f>
        <v>2880669</v>
      </c>
    </row>
    <row r="19" spans="1:7" ht="37.5" customHeight="1">
      <c r="A19" s="41">
        <v>26</v>
      </c>
      <c r="B19" s="41">
        <v>804</v>
      </c>
      <c r="C19" s="28" t="s">
        <v>97</v>
      </c>
      <c r="D19" s="48" t="s">
        <v>56</v>
      </c>
      <c r="E19" s="53">
        <v>8110080210</v>
      </c>
      <c r="F19" s="39"/>
      <c r="G19" s="164">
        <f>прил5!H25</f>
        <v>2279425</v>
      </c>
    </row>
    <row r="20" spans="1:7" ht="39" customHeight="1">
      <c r="A20" s="222">
        <v>27</v>
      </c>
      <c r="B20" s="222">
        <v>804</v>
      </c>
      <c r="C20" s="219" t="s">
        <v>94</v>
      </c>
      <c r="D20" s="220" t="s">
        <v>56</v>
      </c>
      <c r="E20" s="218">
        <v>8110080210</v>
      </c>
      <c r="F20" s="217">
        <v>100</v>
      </c>
      <c r="G20" s="226">
        <f>G21</f>
        <v>2279425</v>
      </c>
    </row>
    <row r="21" spans="1:7" ht="27" customHeight="1">
      <c r="A21" s="41">
        <v>28</v>
      </c>
      <c r="B21" s="55">
        <v>804</v>
      </c>
      <c r="C21" s="56" t="s">
        <v>95</v>
      </c>
      <c r="D21" s="57" t="s">
        <v>56</v>
      </c>
      <c r="E21" s="58">
        <v>8110080210</v>
      </c>
      <c r="F21" s="59">
        <v>120</v>
      </c>
      <c r="G21" s="164">
        <f>прил5!H26</f>
        <v>2279425</v>
      </c>
    </row>
    <row r="22" spans="1:7" ht="27" customHeight="1">
      <c r="A22" s="41">
        <v>29</v>
      </c>
      <c r="B22" s="55">
        <v>804</v>
      </c>
      <c r="C22" s="189" t="s">
        <v>98</v>
      </c>
      <c r="D22" s="57" t="s">
        <v>56</v>
      </c>
      <c r="E22" s="58">
        <v>8110080210</v>
      </c>
      <c r="F22" s="59">
        <v>200</v>
      </c>
      <c r="G22" s="164">
        <f>G23</f>
        <v>596310</v>
      </c>
    </row>
    <row r="23" spans="1:7" ht="28.5" customHeight="1">
      <c r="A23" s="41">
        <v>30</v>
      </c>
      <c r="B23" s="55">
        <v>804</v>
      </c>
      <c r="C23" s="189" t="s">
        <v>99</v>
      </c>
      <c r="D23" s="57" t="s">
        <v>56</v>
      </c>
      <c r="E23" s="58">
        <v>8110080210</v>
      </c>
      <c r="F23" s="59">
        <v>240</v>
      </c>
      <c r="G23" s="164">
        <f>прил5!H28</f>
        <v>596310</v>
      </c>
    </row>
    <row r="24" spans="1:7" ht="15.75" customHeight="1">
      <c r="A24" s="41">
        <v>31</v>
      </c>
      <c r="B24" s="55">
        <v>804</v>
      </c>
      <c r="C24" s="102" t="s">
        <v>101</v>
      </c>
      <c r="D24" s="57" t="s">
        <v>56</v>
      </c>
      <c r="E24" s="58">
        <v>8110080210</v>
      </c>
      <c r="F24" s="59">
        <v>800</v>
      </c>
      <c r="G24" s="164">
        <f>G25</f>
        <v>4934</v>
      </c>
    </row>
    <row r="25" spans="1:7" ht="14.25" customHeight="1">
      <c r="A25" s="98">
        <v>32</v>
      </c>
      <c r="B25" s="55"/>
      <c r="C25" s="102" t="s">
        <v>0</v>
      </c>
      <c r="D25" s="57" t="s">
        <v>56</v>
      </c>
      <c r="E25" s="58">
        <v>8110080210</v>
      </c>
      <c r="F25" s="59">
        <v>850</v>
      </c>
      <c r="G25" s="164">
        <f>G26</f>
        <v>4934</v>
      </c>
    </row>
    <row r="26" spans="1:7" ht="16.5" customHeight="1">
      <c r="A26" s="98">
        <v>33</v>
      </c>
      <c r="B26" s="55"/>
      <c r="C26" s="102" t="s">
        <v>170</v>
      </c>
      <c r="D26" s="57" t="s">
        <v>56</v>
      </c>
      <c r="E26" s="58">
        <v>8110080210</v>
      </c>
      <c r="F26" s="59">
        <v>853</v>
      </c>
      <c r="G26" s="164">
        <f>прил5!H31</f>
        <v>4934</v>
      </c>
    </row>
    <row r="27" spans="1:7" ht="15.75" customHeight="1">
      <c r="A27" s="41">
        <v>34</v>
      </c>
      <c r="B27" s="41">
        <v>804</v>
      </c>
      <c r="C27" s="28" t="s">
        <v>41</v>
      </c>
      <c r="D27" s="48" t="s">
        <v>57</v>
      </c>
      <c r="E27" s="53">
        <v>8110080210</v>
      </c>
      <c r="F27" s="39"/>
      <c r="G27" s="164">
        <v>1000</v>
      </c>
    </row>
    <row r="28" spans="1:7" ht="27" customHeight="1">
      <c r="A28" s="41">
        <v>35</v>
      </c>
      <c r="B28" s="41">
        <v>804</v>
      </c>
      <c r="C28" s="28" t="s">
        <v>96</v>
      </c>
      <c r="D28" s="48" t="s">
        <v>57</v>
      </c>
      <c r="E28" s="53">
        <v>8100000000</v>
      </c>
      <c r="F28" s="39"/>
      <c r="G28" s="164">
        <v>1000</v>
      </c>
    </row>
    <row r="29" spans="1:7" ht="13.5" customHeight="1">
      <c r="A29" s="41">
        <v>36</v>
      </c>
      <c r="B29" s="41">
        <v>804</v>
      </c>
      <c r="C29" s="28" t="s">
        <v>115</v>
      </c>
      <c r="D29" s="48" t="s">
        <v>57</v>
      </c>
      <c r="E29" s="53">
        <v>8110000000</v>
      </c>
      <c r="F29" s="39"/>
      <c r="G29" s="164">
        <v>1000</v>
      </c>
    </row>
    <row r="30" spans="1:7" ht="47.25" customHeight="1">
      <c r="A30" s="41">
        <v>37</v>
      </c>
      <c r="B30" s="41">
        <v>804</v>
      </c>
      <c r="C30" s="28" t="s">
        <v>116</v>
      </c>
      <c r="D30" s="48" t="s">
        <v>57</v>
      </c>
      <c r="E30" s="53">
        <v>8110080050</v>
      </c>
      <c r="F30" s="48"/>
      <c r="G30" s="164">
        <v>1000</v>
      </c>
    </row>
    <row r="31" spans="1:7" ht="14.25" customHeight="1">
      <c r="A31" s="41">
        <v>38</v>
      </c>
      <c r="B31" s="41">
        <v>804</v>
      </c>
      <c r="C31" s="28" t="s">
        <v>101</v>
      </c>
      <c r="D31" s="48" t="s">
        <v>57</v>
      </c>
      <c r="E31" s="53">
        <v>8110080050</v>
      </c>
      <c r="F31" s="48" t="s">
        <v>100</v>
      </c>
      <c r="G31" s="164">
        <v>1000</v>
      </c>
    </row>
    <row r="32" spans="1:7" ht="15" customHeight="1">
      <c r="A32" s="41">
        <v>39</v>
      </c>
      <c r="B32" s="41">
        <v>804</v>
      </c>
      <c r="C32" s="28" t="s">
        <v>103</v>
      </c>
      <c r="D32" s="48" t="s">
        <v>57</v>
      </c>
      <c r="E32" s="53">
        <v>8110080050</v>
      </c>
      <c r="F32" s="48" t="s">
        <v>102</v>
      </c>
      <c r="G32" s="164">
        <v>1000</v>
      </c>
    </row>
    <row r="33" spans="1:7" ht="15.75" customHeight="1">
      <c r="A33" s="41">
        <v>40</v>
      </c>
      <c r="B33" s="41">
        <v>804</v>
      </c>
      <c r="C33" s="61" t="s">
        <v>51</v>
      </c>
      <c r="D33" s="48" t="s">
        <v>58</v>
      </c>
      <c r="E33" s="53"/>
      <c r="F33" s="39"/>
      <c r="G33" s="150">
        <f>прил5!H38</f>
        <v>365494</v>
      </c>
    </row>
    <row r="34" spans="1:7" ht="35.25" customHeight="1">
      <c r="A34" s="41">
        <v>41</v>
      </c>
      <c r="B34" s="41"/>
      <c r="C34" s="180" t="s">
        <v>117</v>
      </c>
      <c r="D34" s="48" t="s">
        <v>58</v>
      </c>
      <c r="E34" s="53">
        <v>100000000</v>
      </c>
      <c r="F34" s="39"/>
      <c r="G34" s="164">
        <f>G35</f>
        <v>364120</v>
      </c>
    </row>
    <row r="35" spans="1:7" ht="35.25" customHeight="1">
      <c r="A35" s="179">
        <v>42</v>
      </c>
      <c r="B35" s="179"/>
      <c r="C35" s="180" t="s">
        <v>253</v>
      </c>
      <c r="D35" s="178" t="s">
        <v>58</v>
      </c>
      <c r="E35" s="175">
        <v>110000000</v>
      </c>
      <c r="F35" s="174"/>
      <c r="G35" s="185">
        <f>прил5!H40</f>
        <v>364120</v>
      </c>
    </row>
    <row r="36" spans="1:7" ht="73.5" customHeight="1">
      <c r="A36" s="205">
        <v>43</v>
      </c>
      <c r="B36" s="205"/>
      <c r="C36" s="203" t="s">
        <v>293</v>
      </c>
      <c r="D36" s="204" t="s">
        <v>58</v>
      </c>
      <c r="E36" s="202">
        <v>110081060</v>
      </c>
      <c r="F36" s="206"/>
      <c r="G36" s="207">
        <f>G37</f>
        <v>26040</v>
      </c>
    </row>
    <row r="37" spans="1:7" ht="55.5" customHeight="1">
      <c r="A37" s="205">
        <v>44</v>
      </c>
      <c r="B37" s="205"/>
      <c r="C37" s="203" t="s">
        <v>3</v>
      </c>
      <c r="D37" s="204" t="s">
        <v>58</v>
      </c>
      <c r="E37" s="202">
        <v>110081060</v>
      </c>
      <c r="F37" s="206">
        <v>100</v>
      </c>
      <c r="G37" s="207">
        <f>G38</f>
        <v>26040</v>
      </c>
    </row>
    <row r="38" spans="1:7" ht="23.25" customHeight="1">
      <c r="A38" s="205">
        <v>45</v>
      </c>
      <c r="B38" s="205"/>
      <c r="C38" s="203" t="s">
        <v>29</v>
      </c>
      <c r="D38" s="204" t="s">
        <v>58</v>
      </c>
      <c r="E38" s="202">
        <v>110081060</v>
      </c>
      <c r="F38" s="206">
        <v>120</v>
      </c>
      <c r="G38" s="207">
        <f>прил5!H43</f>
        <v>26040</v>
      </c>
    </row>
    <row r="39" spans="1:7" ht="75" customHeight="1">
      <c r="A39" s="179">
        <v>46</v>
      </c>
      <c r="B39" s="179"/>
      <c r="C39" s="180" t="s">
        <v>254</v>
      </c>
      <c r="D39" s="178" t="s">
        <v>58</v>
      </c>
      <c r="E39" s="175">
        <v>110083090</v>
      </c>
      <c r="F39" s="174"/>
      <c r="G39" s="176">
        <f>G40+G42</f>
        <v>338080</v>
      </c>
    </row>
    <row r="40" spans="1:7" ht="51.75" customHeight="1">
      <c r="A40" s="179">
        <v>47</v>
      </c>
      <c r="B40" s="179"/>
      <c r="C40" s="180" t="s">
        <v>94</v>
      </c>
      <c r="D40" s="178" t="s">
        <v>58</v>
      </c>
      <c r="E40" s="175">
        <v>110083090</v>
      </c>
      <c r="F40" s="174">
        <v>100</v>
      </c>
      <c r="G40" s="176">
        <f>G41</f>
        <v>336080</v>
      </c>
    </row>
    <row r="41" spans="1:7" ht="30.75" customHeight="1">
      <c r="A41" s="179">
        <v>48</v>
      </c>
      <c r="B41" s="179"/>
      <c r="C41" s="180" t="s">
        <v>95</v>
      </c>
      <c r="D41" s="178" t="s">
        <v>58</v>
      </c>
      <c r="E41" s="175">
        <v>110083090</v>
      </c>
      <c r="F41" s="174">
        <v>120</v>
      </c>
      <c r="G41" s="176">
        <f>прил5!H46</f>
        <v>336080</v>
      </c>
    </row>
    <row r="42" spans="1:7" ht="30.75" customHeight="1">
      <c r="A42" s="188">
        <v>49</v>
      </c>
      <c r="B42" s="188"/>
      <c r="C42" s="186" t="s">
        <v>98</v>
      </c>
      <c r="D42" s="187" t="s">
        <v>58</v>
      </c>
      <c r="E42" s="184">
        <v>110083090</v>
      </c>
      <c r="F42" s="183">
        <v>200</v>
      </c>
      <c r="G42" s="185">
        <f>G43</f>
        <v>2000</v>
      </c>
    </row>
    <row r="43" spans="1:7" ht="30.75" customHeight="1">
      <c r="A43" s="188">
        <v>50</v>
      </c>
      <c r="B43" s="188"/>
      <c r="C43" s="186" t="s">
        <v>99</v>
      </c>
      <c r="D43" s="187" t="s">
        <v>58</v>
      </c>
      <c r="E43" s="184">
        <v>110083090</v>
      </c>
      <c r="F43" s="183">
        <v>240</v>
      </c>
      <c r="G43" s="185">
        <v>2000</v>
      </c>
    </row>
    <row r="44" spans="1:7" ht="27.75" customHeight="1">
      <c r="A44" s="41">
        <v>51</v>
      </c>
      <c r="B44" s="41">
        <v>804</v>
      </c>
      <c r="C44" s="28" t="s">
        <v>104</v>
      </c>
      <c r="D44" s="48" t="s">
        <v>58</v>
      </c>
      <c r="E44" s="53">
        <v>8100000000</v>
      </c>
      <c r="F44" s="39"/>
      <c r="G44" s="164">
        <f>G45</f>
        <v>1374</v>
      </c>
    </row>
    <row r="45" spans="1:7" ht="24" customHeight="1">
      <c r="A45" s="41">
        <v>52</v>
      </c>
      <c r="B45" s="41">
        <v>804</v>
      </c>
      <c r="C45" s="28" t="s">
        <v>115</v>
      </c>
      <c r="D45" s="48" t="s">
        <v>58</v>
      </c>
      <c r="E45" s="53">
        <v>8110000000</v>
      </c>
      <c r="F45" s="39"/>
      <c r="G45" s="164">
        <f>G46</f>
        <v>1374</v>
      </c>
    </row>
    <row r="46" spans="1:7" ht="66.75" customHeight="1">
      <c r="A46" s="222">
        <v>53</v>
      </c>
      <c r="B46" s="222">
        <v>804</v>
      </c>
      <c r="C46" s="221" t="s">
        <v>306</v>
      </c>
      <c r="D46" s="223" t="s">
        <v>58</v>
      </c>
      <c r="E46" s="224">
        <v>8110075140</v>
      </c>
      <c r="F46" s="225"/>
      <c r="G46" s="226">
        <f>G47</f>
        <v>1374</v>
      </c>
    </row>
    <row r="47" spans="1:7" ht="27" customHeight="1">
      <c r="A47" s="60" t="s">
        <v>298</v>
      </c>
      <c r="B47" s="60" t="s">
        <v>72</v>
      </c>
      <c r="C47" s="28" t="s">
        <v>98</v>
      </c>
      <c r="D47" s="48" t="s">
        <v>58</v>
      </c>
      <c r="E47" s="53">
        <v>8110075140</v>
      </c>
      <c r="F47" s="48" t="s">
        <v>105</v>
      </c>
      <c r="G47" s="164">
        <f>G48</f>
        <v>1374</v>
      </c>
    </row>
    <row r="48" spans="1:7" ht="36.75" customHeight="1">
      <c r="A48" s="60" t="s">
        <v>305</v>
      </c>
      <c r="B48" s="60" t="s">
        <v>72</v>
      </c>
      <c r="C48" s="28" t="s">
        <v>99</v>
      </c>
      <c r="D48" s="48" t="s">
        <v>58</v>
      </c>
      <c r="E48" s="53">
        <v>8110075140</v>
      </c>
      <c r="F48" s="48" t="s">
        <v>87</v>
      </c>
      <c r="G48" s="164">
        <f>прил5!H52</f>
        <v>1374</v>
      </c>
    </row>
    <row r="49" spans="1:7" ht="16.5" customHeight="1">
      <c r="A49" s="41">
        <v>59</v>
      </c>
      <c r="B49" s="41">
        <v>804</v>
      </c>
      <c r="C49" s="47" t="s">
        <v>42</v>
      </c>
      <c r="D49" s="48" t="s">
        <v>59</v>
      </c>
      <c r="E49" s="62"/>
      <c r="F49" s="49"/>
      <c r="G49" s="164">
        <f>G50</f>
        <v>49450</v>
      </c>
    </row>
    <row r="50" spans="1:7" ht="15.75" customHeight="1">
      <c r="A50" s="41">
        <v>60</v>
      </c>
      <c r="B50" s="41">
        <v>804</v>
      </c>
      <c r="C50" s="28" t="s">
        <v>43</v>
      </c>
      <c r="D50" s="48" t="s">
        <v>60</v>
      </c>
      <c r="E50" s="53">
        <v>8100000000</v>
      </c>
      <c r="F50" s="39"/>
      <c r="G50" s="164">
        <f>G51</f>
        <v>49450</v>
      </c>
    </row>
    <row r="51" spans="1:7" ht="24">
      <c r="A51" s="41">
        <v>61</v>
      </c>
      <c r="B51" s="41">
        <v>804</v>
      </c>
      <c r="C51" s="28" t="s">
        <v>104</v>
      </c>
      <c r="D51" s="48" t="s">
        <v>60</v>
      </c>
      <c r="E51" s="53">
        <v>8110000000</v>
      </c>
      <c r="F51" s="39"/>
      <c r="G51" s="164">
        <f>G52</f>
        <v>49450</v>
      </c>
    </row>
    <row r="52" spans="1:7" ht="54.75" customHeight="1">
      <c r="A52" s="41">
        <v>62</v>
      </c>
      <c r="B52" s="41">
        <v>804</v>
      </c>
      <c r="C52" s="28" t="s">
        <v>106</v>
      </c>
      <c r="D52" s="48" t="s">
        <v>60</v>
      </c>
      <c r="E52" s="53">
        <v>8110051180</v>
      </c>
      <c r="F52" s="39"/>
      <c r="G52" s="164">
        <f>G53+G55</f>
        <v>49450</v>
      </c>
    </row>
    <row r="53" spans="1:7" ht="48">
      <c r="A53" s="41">
        <v>63</v>
      </c>
      <c r="B53" s="41">
        <v>804</v>
      </c>
      <c r="C53" s="28" t="s">
        <v>94</v>
      </c>
      <c r="D53" s="48" t="s">
        <v>60</v>
      </c>
      <c r="E53" s="53">
        <v>8110051180</v>
      </c>
      <c r="F53" s="39">
        <v>100</v>
      </c>
      <c r="G53" s="164">
        <f>G54</f>
        <v>47608.8</v>
      </c>
    </row>
    <row r="54" spans="1:7" ht="38.25" customHeight="1">
      <c r="A54" s="41">
        <v>64</v>
      </c>
      <c r="B54" s="41">
        <v>804</v>
      </c>
      <c r="C54" s="28" t="s">
        <v>95</v>
      </c>
      <c r="D54" s="48" t="s">
        <v>60</v>
      </c>
      <c r="E54" s="53">
        <v>8110051180</v>
      </c>
      <c r="F54" s="39">
        <v>120</v>
      </c>
      <c r="G54" s="164">
        <v>47608.8</v>
      </c>
    </row>
    <row r="55" spans="1:7" ht="27.75" customHeight="1">
      <c r="A55" s="109">
        <v>65</v>
      </c>
      <c r="B55" s="109"/>
      <c r="C55" s="110" t="s">
        <v>99</v>
      </c>
      <c r="D55" s="114" t="s">
        <v>60</v>
      </c>
      <c r="E55" s="112">
        <v>8110051180</v>
      </c>
      <c r="F55" s="113">
        <v>240</v>
      </c>
      <c r="G55" s="164">
        <f>прил5!H61</f>
        <v>1841.2</v>
      </c>
    </row>
    <row r="56" spans="1:7" ht="27.75" customHeight="1">
      <c r="A56" s="98">
        <v>66</v>
      </c>
      <c r="B56" s="98"/>
      <c r="C56" s="101" t="s">
        <v>173</v>
      </c>
      <c r="D56" s="104" t="s">
        <v>171</v>
      </c>
      <c r="E56" s="107"/>
      <c r="F56" s="94"/>
      <c r="G56" s="106">
        <f>G57</f>
        <v>31517.3</v>
      </c>
    </row>
    <row r="57" spans="1:7" ht="27.75" customHeight="1">
      <c r="A57" s="98">
        <v>67</v>
      </c>
      <c r="B57" s="98"/>
      <c r="C57" s="101" t="s">
        <v>168</v>
      </c>
      <c r="D57" s="97" t="s">
        <v>169</v>
      </c>
      <c r="E57" s="95"/>
      <c r="F57" s="96"/>
      <c r="G57" s="164">
        <f>G58</f>
        <v>31517.3</v>
      </c>
    </row>
    <row r="58" spans="1:7" ht="43.5" customHeight="1">
      <c r="A58" s="98">
        <v>68</v>
      </c>
      <c r="B58" s="98"/>
      <c r="C58" s="219" t="s">
        <v>117</v>
      </c>
      <c r="D58" s="97" t="s">
        <v>169</v>
      </c>
      <c r="E58" s="95">
        <v>100000000</v>
      </c>
      <c r="F58" s="96"/>
      <c r="G58" s="164">
        <f>G60</f>
        <v>31517.3</v>
      </c>
    </row>
    <row r="59" spans="1:7" ht="27.75" customHeight="1">
      <c r="A59" s="213"/>
      <c r="B59" s="213"/>
      <c r="C59" s="219" t="s">
        <v>333</v>
      </c>
      <c r="D59" s="220" t="s">
        <v>169</v>
      </c>
      <c r="E59" s="218">
        <v>110000000</v>
      </c>
      <c r="F59" s="217"/>
      <c r="G59" s="211">
        <f>G60</f>
        <v>31517.3</v>
      </c>
    </row>
    <row r="60" spans="1:7" ht="33.75" customHeight="1">
      <c r="A60" s="98">
        <v>69</v>
      </c>
      <c r="B60" s="98"/>
      <c r="C60" s="99" t="s">
        <v>174</v>
      </c>
      <c r="D60" s="97" t="s">
        <v>169</v>
      </c>
      <c r="E60" s="95">
        <v>130000000</v>
      </c>
      <c r="F60" s="96"/>
      <c r="G60" s="164">
        <f>G61+G64+G67</f>
        <v>31517.3</v>
      </c>
    </row>
    <row r="61" spans="1:7" ht="33.75" customHeight="1">
      <c r="A61" s="213"/>
      <c r="B61" s="213"/>
      <c r="C61" s="219" t="s">
        <v>297</v>
      </c>
      <c r="D61" s="220" t="s">
        <v>169</v>
      </c>
      <c r="E61" s="218" t="s">
        <v>338</v>
      </c>
      <c r="F61" s="217"/>
      <c r="G61" s="211">
        <f>G62</f>
        <v>417</v>
      </c>
    </row>
    <row r="62" spans="1:7" ht="33.75" customHeight="1">
      <c r="A62" s="213"/>
      <c r="B62" s="213"/>
      <c r="C62" s="219" t="s">
        <v>175</v>
      </c>
      <c r="D62" s="220" t="s">
        <v>169</v>
      </c>
      <c r="E62" s="218" t="s">
        <v>338</v>
      </c>
      <c r="F62" s="217">
        <v>200</v>
      </c>
      <c r="G62" s="211">
        <f>G63</f>
        <v>417</v>
      </c>
    </row>
    <row r="63" spans="1:7" ht="33.75" customHeight="1">
      <c r="A63" s="213"/>
      <c r="B63" s="213"/>
      <c r="C63" s="219" t="s">
        <v>99</v>
      </c>
      <c r="D63" s="220" t="s">
        <v>169</v>
      </c>
      <c r="E63" s="218" t="s">
        <v>338</v>
      </c>
      <c r="F63" s="217">
        <v>240</v>
      </c>
      <c r="G63" s="211">
        <v>417</v>
      </c>
    </row>
    <row r="64" spans="1:7" ht="77.25" customHeight="1">
      <c r="A64" s="213"/>
      <c r="B64" s="213"/>
      <c r="C64" s="219" t="s">
        <v>335</v>
      </c>
      <c r="D64" s="220" t="s">
        <v>169</v>
      </c>
      <c r="E64" s="218">
        <v>130082020</v>
      </c>
      <c r="F64" s="217"/>
      <c r="G64" s="211">
        <f>G65</f>
        <v>7837.3</v>
      </c>
    </row>
    <row r="65" spans="1:7" ht="33.75" customHeight="1">
      <c r="A65" s="213"/>
      <c r="B65" s="213"/>
      <c r="C65" s="219" t="s">
        <v>175</v>
      </c>
      <c r="D65" s="220" t="s">
        <v>169</v>
      </c>
      <c r="E65" s="218">
        <v>130082020</v>
      </c>
      <c r="F65" s="217">
        <v>200</v>
      </c>
      <c r="G65" s="211">
        <f>G66</f>
        <v>7837.3</v>
      </c>
    </row>
    <row r="66" spans="1:7" ht="33.75" customHeight="1">
      <c r="A66" s="213"/>
      <c r="B66" s="213"/>
      <c r="C66" s="219" t="s">
        <v>99</v>
      </c>
      <c r="D66" s="220" t="s">
        <v>169</v>
      </c>
      <c r="E66" s="218">
        <v>130082020</v>
      </c>
      <c r="F66" s="217">
        <v>240</v>
      </c>
      <c r="G66" s="211">
        <v>7837.3</v>
      </c>
    </row>
    <row r="67" spans="1:7" ht="79.5" customHeight="1">
      <c r="A67" s="98">
        <v>70</v>
      </c>
      <c r="B67" s="98"/>
      <c r="C67" s="101" t="s">
        <v>176</v>
      </c>
      <c r="D67" s="97" t="s">
        <v>169</v>
      </c>
      <c r="E67" s="95" t="s">
        <v>172</v>
      </c>
      <c r="F67" s="96"/>
      <c r="G67" s="164">
        <f>G68</f>
        <v>23263</v>
      </c>
    </row>
    <row r="68" spans="1:7" ht="27.75" customHeight="1">
      <c r="A68" s="98">
        <v>71</v>
      </c>
      <c r="B68" s="98"/>
      <c r="C68" s="219" t="s">
        <v>175</v>
      </c>
      <c r="D68" s="97" t="s">
        <v>169</v>
      </c>
      <c r="E68" s="95" t="s">
        <v>172</v>
      </c>
      <c r="F68" s="96">
        <v>200</v>
      </c>
      <c r="G68" s="164">
        <f>G69</f>
        <v>23263</v>
      </c>
    </row>
    <row r="69" spans="1:7" ht="27.75" customHeight="1">
      <c r="A69" s="98">
        <v>72</v>
      </c>
      <c r="B69" s="98"/>
      <c r="C69" s="219" t="s">
        <v>99</v>
      </c>
      <c r="D69" s="97" t="s">
        <v>169</v>
      </c>
      <c r="E69" s="95" t="s">
        <v>172</v>
      </c>
      <c r="F69" s="96">
        <v>240</v>
      </c>
      <c r="G69" s="164">
        <v>23263</v>
      </c>
    </row>
    <row r="70" spans="1:7" ht="14.25" customHeight="1">
      <c r="A70" s="145">
        <v>76</v>
      </c>
      <c r="B70" s="145">
        <v>804</v>
      </c>
      <c r="C70" s="63" t="s">
        <v>65</v>
      </c>
      <c r="D70" s="149" t="s">
        <v>66</v>
      </c>
      <c r="E70" s="64"/>
      <c r="F70" s="42"/>
      <c r="G70" s="150">
        <f>G72</f>
        <v>106585</v>
      </c>
    </row>
    <row r="71" spans="1:7" ht="14.25" customHeight="1">
      <c r="A71" s="41">
        <v>77</v>
      </c>
      <c r="B71" s="41">
        <v>804</v>
      </c>
      <c r="C71" s="28" t="s">
        <v>77</v>
      </c>
      <c r="D71" s="48" t="s">
        <v>84</v>
      </c>
      <c r="E71" s="53"/>
      <c r="F71" s="39"/>
      <c r="G71" s="164">
        <f>G72</f>
        <v>106585</v>
      </c>
    </row>
    <row r="72" spans="1:7" ht="37.5" customHeight="1">
      <c r="A72" s="41">
        <v>78</v>
      </c>
      <c r="B72" s="41">
        <v>804</v>
      </c>
      <c r="C72" s="28" t="s">
        <v>117</v>
      </c>
      <c r="D72" s="48" t="s">
        <v>84</v>
      </c>
      <c r="E72" s="53">
        <v>100000000</v>
      </c>
      <c r="F72" s="39"/>
      <c r="G72" s="164">
        <f>G73</f>
        <v>106585</v>
      </c>
    </row>
    <row r="73" spans="1:7" ht="27.75" customHeight="1">
      <c r="A73" s="41">
        <v>79</v>
      </c>
      <c r="B73" s="41">
        <v>804</v>
      </c>
      <c r="C73" s="28" t="s">
        <v>119</v>
      </c>
      <c r="D73" s="48" t="s">
        <v>84</v>
      </c>
      <c r="E73" s="53">
        <v>120000000</v>
      </c>
      <c r="F73" s="39"/>
      <c r="G73" s="164">
        <f>G74+G77</f>
        <v>106585</v>
      </c>
    </row>
    <row r="74" spans="1:7" ht="90.75" customHeight="1">
      <c r="A74" s="41">
        <v>80</v>
      </c>
      <c r="B74" s="41"/>
      <c r="C74" s="28" t="s">
        <v>120</v>
      </c>
      <c r="D74" s="48" t="s">
        <v>84</v>
      </c>
      <c r="E74" s="65">
        <v>120081090</v>
      </c>
      <c r="F74" s="41"/>
      <c r="G74" s="164">
        <f>G75</f>
        <v>42900</v>
      </c>
    </row>
    <row r="75" spans="1:7" ht="25.5" customHeight="1">
      <c r="A75" s="41">
        <v>81</v>
      </c>
      <c r="B75" s="41"/>
      <c r="C75" s="28" t="s">
        <v>98</v>
      </c>
      <c r="D75" s="48" t="s">
        <v>84</v>
      </c>
      <c r="E75" s="65">
        <v>120081090</v>
      </c>
      <c r="F75" s="41">
        <v>200</v>
      </c>
      <c r="G75" s="164">
        <f>G76</f>
        <v>42900</v>
      </c>
    </row>
    <row r="76" spans="1:7" ht="25.5" customHeight="1">
      <c r="A76" s="41">
        <v>82</v>
      </c>
      <c r="B76" s="41"/>
      <c r="C76" s="28" t="s">
        <v>99</v>
      </c>
      <c r="D76" s="48" t="s">
        <v>84</v>
      </c>
      <c r="E76" s="65">
        <v>120081090</v>
      </c>
      <c r="F76" s="41">
        <v>240</v>
      </c>
      <c r="G76" s="164">
        <f>прил5!H80</f>
        <v>42900</v>
      </c>
    </row>
    <row r="77" spans="1:7" ht="108" customHeight="1">
      <c r="A77" s="41">
        <v>86</v>
      </c>
      <c r="B77" s="41"/>
      <c r="C77" s="28" t="s">
        <v>121</v>
      </c>
      <c r="D77" s="48" t="s">
        <v>84</v>
      </c>
      <c r="E77" s="65" t="s">
        <v>238</v>
      </c>
      <c r="F77" s="41"/>
      <c r="G77" s="164">
        <f>G78</f>
        <v>63685</v>
      </c>
    </row>
    <row r="78" spans="1:7" ht="24" customHeight="1">
      <c r="A78" s="41">
        <v>87</v>
      </c>
      <c r="B78" s="41"/>
      <c r="C78" s="28" t="s">
        <v>98</v>
      </c>
      <c r="D78" s="48" t="s">
        <v>84</v>
      </c>
      <c r="E78" s="65" t="s">
        <v>238</v>
      </c>
      <c r="F78" s="41">
        <v>200</v>
      </c>
      <c r="G78" s="164">
        <f>G79</f>
        <v>63685</v>
      </c>
    </row>
    <row r="79" spans="1:7" ht="29.25" customHeight="1">
      <c r="A79" s="41">
        <v>88</v>
      </c>
      <c r="B79" s="41"/>
      <c r="C79" s="28" t="s">
        <v>99</v>
      </c>
      <c r="D79" s="48" t="s">
        <v>84</v>
      </c>
      <c r="E79" s="65" t="s">
        <v>238</v>
      </c>
      <c r="F79" s="41">
        <v>240</v>
      </c>
      <c r="G79" s="164">
        <f>прил5!H83</f>
        <v>63685</v>
      </c>
    </row>
    <row r="80" spans="1:7" ht="24.75" customHeight="1">
      <c r="A80" s="41">
        <v>89</v>
      </c>
      <c r="B80" s="41">
        <v>804</v>
      </c>
      <c r="C80" s="63" t="s">
        <v>44</v>
      </c>
      <c r="D80" s="48" t="s">
        <v>61</v>
      </c>
      <c r="E80" s="53"/>
      <c r="F80" s="39"/>
      <c r="G80" s="150">
        <f>прил5!H84</f>
        <v>912393.7</v>
      </c>
    </row>
    <row r="81" spans="1:7" ht="12.75" customHeight="1">
      <c r="A81" s="41">
        <v>90</v>
      </c>
      <c r="B81" s="41">
        <v>804</v>
      </c>
      <c r="C81" s="28" t="s">
        <v>78</v>
      </c>
      <c r="D81" s="48" t="s">
        <v>83</v>
      </c>
      <c r="E81" s="53"/>
      <c r="F81" s="39"/>
      <c r="G81" s="164">
        <f>G82</f>
        <v>662867</v>
      </c>
    </row>
    <row r="82" spans="1:7" ht="44.25" customHeight="1">
      <c r="A82" s="41">
        <v>91</v>
      </c>
      <c r="B82" s="41">
        <v>804</v>
      </c>
      <c r="C82" s="28" t="s">
        <v>117</v>
      </c>
      <c r="D82" s="48" t="s">
        <v>83</v>
      </c>
      <c r="E82" s="53">
        <v>100000000</v>
      </c>
      <c r="F82" s="39"/>
      <c r="G82" s="164">
        <f>G83</f>
        <v>662867</v>
      </c>
    </row>
    <row r="83" spans="1:7" ht="34.5" customHeight="1">
      <c r="A83" s="41">
        <v>92</v>
      </c>
      <c r="B83" s="41">
        <v>804</v>
      </c>
      <c r="C83" s="28" t="s">
        <v>122</v>
      </c>
      <c r="D83" s="48" t="s">
        <v>83</v>
      </c>
      <c r="E83" s="53">
        <v>110000000</v>
      </c>
      <c r="F83" s="39"/>
      <c r="G83" s="164">
        <f>G84+G87</f>
        <v>662867</v>
      </c>
    </row>
    <row r="84" spans="1:7" ht="76.5" customHeight="1">
      <c r="A84" s="41">
        <v>93</v>
      </c>
      <c r="B84" s="41">
        <v>804</v>
      </c>
      <c r="C84" s="28" t="s">
        <v>123</v>
      </c>
      <c r="D84" s="48" t="s">
        <v>83</v>
      </c>
      <c r="E84" s="53">
        <v>110083010</v>
      </c>
      <c r="F84" s="39"/>
      <c r="G84" s="164">
        <f>G85</f>
        <v>42985</v>
      </c>
    </row>
    <row r="85" spans="1:7" ht="27" customHeight="1">
      <c r="A85" s="41">
        <v>94</v>
      </c>
      <c r="B85" s="41">
        <v>804</v>
      </c>
      <c r="C85" s="219" t="s">
        <v>98</v>
      </c>
      <c r="D85" s="48" t="s">
        <v>83</v>
      </c>
      <c r="E85" s="53">
        <v>110083010</v>
      </c>
      <c r="F85" s="39">
        <v>200</v>
      </c>
      <c r="G85" s="164">
        <f>G86</f>
        <v>42985</v>
      </c>
    </row>
    <row r="86" spans="1:7" ht="26.25" customHeight="1">
      <c r="A86" s="41">
        <v>95</v>
      </c>
      <c r="B86" s="41">
        <v>804</v>
      </c>
      <c r="C86" s="219" t="s">
        <v>99</v>
      </c>
      <c r="D86" s="48" t="s">
        <v>83</v>
      </c>
      <c r="E86" s="53">
        <v>110083010</v>
      </c>
      <c r="F86" s="39">
        <v>240</v>
      </c>
      <c r="G86" s="164">
        <v>42985</v>
      </c>
    </row>
    <row r="87" spans="1:7" ht="78" customHeight="1">
      <c r="A87" s="213"/>
      <c r="B87" s="213"/>
      <c r="C87" s="219" t="s">
        <v>337</v>
      </c>
      <c r="D87" s="220" t="s">
        <v>83</v>
      </c>
      <c r="E87" s="218" t="s">
        <v>277</v>
      </c>
      <c r="F87" s="217"/>
      <c r="G87" s="211">
        <f>G88</f>
        <v>619882</v>
      </c>
    </row>
    <row r="88" spans="1:7" ht="26.25" customHeight="1">
      <c r="A88" s="213"/>
      <c r="B88" s="213"/>
      <c r="C88" s="219" t="s">
        <v>98</v>
      </c>
      <c r="D88" s="220" t="s">
        <v>83</v>
      </c>
      <c r="E88" s="218" t="s">
        <v>277</v>
      </c>
      <c r="F88" s="217">
        <v>200</v>
      </c>
      <c r="G88" s="211">
        <f>G89</f>
        <v>619882</v>
      </c>
    </row>
    <row r="89" spans="1:7" ht="26.25" customHeight="1">
      <c r="A89" s="213"/>
      <c r="B89" s="213"/>
      <c r="C89" s="219" t="s">
        <v>99</v>
      </c>
      <c r="D89" s="220" t="s">
        <v>83</v>
      </c>
      <c r="E89" s="218" t="s">
        <v>277</v>
      </c>
      <c r="F89" s="217">
        <v>240</v>
      </c>
      <c r="G89" s="211">
        <f>прил5!H93</f>
        <v>619882</v>
      </c>
    </row>
    <row r="90" spans="1:7" ht="15.75" customHeight="1">
      <c r="A90" s="41">
        <v>96</v>
      </c>
      <c r="B90" s="41">
        <v>804</v>
      </c>
      <c r="C90" s="28" t="s">
        <v>45</v>
      </c>
      <c r="D90" s="48" t="s">
        <v>62</v>
      </c>
      <c r="E90" s="53"/>
      <c r="F90" s="39"/>
      <c r="G90" s="164">
        <f>G91</f>
        <v>249526.7</v>
      </c>
    </row>
    <row r="91" spans="1:7" ht="40.5" customHeight="1">
      <c r="A91" s="41">
        <v>97</v>
      </c>
      <c r="B91" s="41">
        <v>804</v>
      </c>
      <c r="C91" s="28" t="s">
        <v>117</v>
      </c>
      <c r="D91" s="48" t="s">
        <v>62</v>
      </c>
      <c r="E91" s="53">
        <v>100000000</v>
      </c>
      <c r="F91" s="39"/>
      <c r="G91" s="164">
        <f>G92</f>
        <v>249526.7</v>
      </c>
    </row>
    <row r="92" spans="1:7" ht="35.25" customHeight="1">
      <c r="A92" s="41">
        <v>98</v>
      </c>
      <c r="B92" s="41">
        <v>804</v>
      </c>
      <c r="C92" s="28" t="s">
        <v>141</v>
      </c>
      <c r="D92" s="48" t="s">
        <v>62</v>
      </c>
      <c r="E92" s="53">
        <v>110000000</v>
      </c>
      <c r="F92" s="39"/>
      <c r="G92" s="164">
        <f>прил5!H94</f>
        <v>249526.7</v>
      </c>
    </row>
    <row r="93" spans="1:7" ht="50.25" customHeight="1">
      <c r="A93" s="41">
        <v>99</v>
      </c>
      <c r="B93" s="41">
        <v>804</v>
      </c>
      <c r="C93" s="28" t="s">
        <v>146</v>
      </c>
      <c r="D93" s="48" t="s">
        <v>62</v>
      </c>
      <c r="E93" s="53">
        <v>110081010</v>
      </c>
      <c r="F93" s="39"/>
      <c r="G93" s="164">
        <f>G94</f>
        <v>249526.7</v>
      </c>
    </row>
    <row r="94" spans="1:7" ht="30" customHeight="1">
      <c r="A94" s="41">
        <v>100</v>
      </c>
      <c r="B94" s="41">
        <v>804</v>
      </c>
      <c r="C94" s="209" t="s">
        <v>98</v>
      </c>
      <c r="D94" s="48" t="s">
        <v>62</v>
      </c>
      <c r="E94" s="53">
        <v>110081010</v>
      </c>
      <c r="F94" s="39">
        <v>200</v>
      </c>
      <c r="G94" s="164">
        <f>G95</f>
        <v>249526.7</v>
      </c>
    </row>
    <row r="95" spans="1:7" ht="24" customHeight="1">
      <c r="A95" s="41">
        <v>101</v>
      </c>
      <c r="B95" s="41">
        <v>804</v>
      </c>
      <c r="C95" s="209" t="s">
        <v>99</v>
      </c>
      <c r="D95" s="48" t="s">
        <v>62</v>
      </c>
      <c r="E95" s="53">
        <v>110081010</v>
      </c>
      <c r="F95" s="39">
        <v>240</v>
      </c>
      <c r="G95" s="164">
        <f>прил5!H99</f>
        <v>249526.7</v>
      </c>
    </row>
    <row r="96" spans="1:7" ht="17.25" customHeight="1">
      <c r="A96" s="41">
        <v>111</v>
      </c>
      <c r="B96" s="41"/>
      <c r="C96" s="28" t="s">
        <v>112</v>
      </c>
      <c r="D96" s="48" t="s">
        <v>110</v>
      </c>
      <c r="E96" s="53"/>
      <c r="F96" s="39"/>
      <c r="G96" s="164">
        <f>G97</f>
        <v>1299870</v>
      </c>
    </row>
    <row r="97" spans="1:7" ht="26.25" customHeight="1">
      <c r="A97" s="41">
        <v>112</v>
      </c>
      <c r="B97" s="41"/>
      <c r="C97" s="28" t="s">
        <v>124</v>
      </c>
      <c r="D97" s="48" t="s">
        <v>111</v>
      </c>
      <c r="E97" s="53">
        <v>220000000</v>
      </c>
      <c r="F97" s="39"/>
      <c r="G97" s="164">
        <f>G98</f>
        <v>1299870</v>
      </c>
    </row>
    <row r="98" spans="1:7" ht="16.5" customHeight="1">
      <c r="A98" s="41">
        <v>113</v>
      </c>
      <c r="B98" s="41"/>
      <c r="C98" s="28" t="s">
        <v>125</v>
      </c>
      <c r="D98" s="48" t="s">
        <v>111</v>
      </c>
      <c r="E98" s="53">
        <v>220000000</v>
      </c>
      <c r="F98" s="39"/>
      <c r="G98" s="164">
        <f>G99</f>
        <v>1299870</v>
      </c>
    </row>
    <row r="99" spans="1:7" ht="49.5" customHeight="1">
      <c r="A99" s="41">
        <v>114</v>
      </c>
      <c r="B99" s="41"/>
      <c r="C99" s="28" t="s">
        <v>126</v>
      </c>
      <c r="D99" s="48" t="s">
        <v>111</v>
      </c>
      <c r="E99" s="53">
        <v>220082060</v>
      </c>
      <c r="F99" s="39"/>
      <c r="G99" s="164">
        <f>G100</f>
        <v>1299870</v>
      </c>
    </row>
    <row r="100" spans="1:7" ht="15" customHeight="1">
      <c r="A100" s="41">
        <v>115</v>
      </c>
      <c r="B100" s="41"/>
      <c r="C100" s="28" t="s">
        <v>7</v>
      </c>
      <c r="D100" s="48" t="s">
        <v>111</v>
      </c>
      <c r="E100" s="53">
        <v>220082060</v>
      </c>
      <c r="F100" s="39">
        <v>500</v>
      </c>
      <c r="G100" s="164">
        <f>G101</f>
        <v>1299870</v>
      </c>
    </row>
    <row r="101" spans="1:7" ht="15" customHeight="1">
      <c r="A101" s="41">
        <v>116</v>
      </c>
      <c r="B101" s="41"/>
      <c r="C101" s="28" t="s">
        <v>9</v>
      </c>
      <c r="D101" s="48" t="s">
        <v>111</v>
      </c>
      <c r="E101" s="53">
        <v>220082060</v>
      </c>
      <c r="F101" s="39">
        <v>540</v>
      </c>
      <c r="G101" s="164">
        <v>1299870</v>
      </c>
    </row>
    <row r="102" spans="1:7" ht="15" customHeight="1">
      <c r="A102" s="163">
        <v>117</v>
      </c>
      <c r="B102" s="163"/>
      <c r="C102" s="161" t="s">
        <v>240</v>
      </c>
      <c r="D102" s="162" t="s">
        <v>246</v>
      </c>
      <c r="E102" s="160">
        <v>100000000</v>
      </c>
      <c r="F102" s="159"/>
      <c r="G102" s="164">
        <f aca="true" t="shared" si="0" ref="G102:G107">G103</f>
        <v>90409</v>
      </c>
    </row>
    <row r="103" spans="1:7" ht="15" customHeight="1">
      <c r="A103" s="163">
        <v>118</v>
      </c>
      <c r="B103" s="163"/>
      <c r="C103" s="161" t="s">
        <v>241</v>
      </c>
      <c r="D103" s="162" t="s">
        <v>245</v>
      </c>
      <c r="E103" s="160">
        <v>140000000</v>
      </c>
      <c r="F103" s="159"/>
      <c r="G103" s="164">
        <f t="shared" si="0"/>
        <v>90409</v>
      </c>
    </row>
    <row r="104" spans="1:7" ht="41.25" customHeight="1">
      <c r="A104" s="163">
        <v>119</v>
      </c>
      <c r="B104" s="163"/>
      <c r="C104" s="161" t="s">
        <v>242</v>
      </c>
      <c r="D104" s="162" t="s">
        <v>245</v>
      </c>
      <c r="E104" s="160">
        <v>140082110</v>
      </c>
      <c r="F104" s="159"/>
      <c r="G104" s="164">
        <f t="shared" si="0"/>
        <v>90409</v>
      </c>
    </row>
    <row r="105" spans="1:7" ht="29.25" customHeight="1">
      <c r="A105" s="163">
        <v>120</v>
      </c>
      <c r="B105" s="163"/>
      <c r="C105" s="161" t="s">
        <v>243</v>
      </c>
      <c r="D105" s="162" t="s">
        <v>245</v>
      </c>
      <c r="E105" s="160">
        <v>140082110</v>
      </c>
      <c r="F105" s="159"/>
      <c r="G105" s="164">
        <f t="shared" si="0"/>
        <v>90409</v>
      </c>
    </row>
    <row r="106" spans="1:7" ht="138.75" customHeight="1">
      <c r="A106" s="163">
        <v>121</v>
      </c>
      <c r="B106" s="163"/>
      <c r="C106" s="161" t="s">
        <v>244</v>
      </c>
      <c r="D106" s="162" t="s">
        <v>245</v>
      </c>
      <c r="E106" s="160">
        <v>140082110</v>
      </c>
      <c r="F106" s="159"/>
      <c r="G106" s="164">
        <f t="shared" si="0"/>
        <v>90409</v>
      </c>
    </row>
    <row r="107" spans="1:7" ht="15" customHeight="1">
      <c r="A107" s="163">
        <v>122</v>
      </c>
      <c r="B107" s="163"/>
      <c r="C107" s="161" t="s">
        <v>7</v>
      </c>
      <c r="D107" s="162" t="s">
        <v>245</v>
      </c>
      <c r="E107" s="160">
        <v>140082110</v>
      </c>
      <c r="F107" s="159">
        <v>500</v>
      </c>
      <c r="G107" s="164">
        <f t="shared" si="0"/>
        <v>90409</v>
      </c>
    </row>
    <row r="108" spans="1:7" ht="15" customHeight="1">
      <c r="A108" s="163">
        <v>123</v>
      </c>
      <c r="B108" s="163"/>
      <c r="C108" s="161" t="s">
        <v>9</v>
      </c>
      <c r="D108" s="162" t="s">
        <v>245</v>
      </c>
      <c r="E108" s="160">
        <v>140082110</v>
      </c>
      <c r="F108" s="159">
        <v>540</v>
      </c>
      <c r="G108" s="164">
        <f>прил5!H112</f>
        <v>90409</v>
      </c>
    </row>
    <row r="109" spans="1:7" ht="25.5" customHeight="1">
      <c r="A109" s="41">
        <v>124</v>
      </c>
      <c r="B109" s="41">
        <v>85</v>
      </c>
      <c r="C109" s="28" t="s">
        <v>90</v>
      </c>
      <c r="D109" s="48" t="s">
        <v>13</v>
      </c>
      <c r="E109" s="53"/>
      <c r="F109" s="48"/>
      <c r="G109" s="164">
        <f aca="true" t="shared" si="1" ref="G109:G114">G110</f>
        <v>26404</v>
      </c>
    </row>
    <row r="110" spans="1:7" ht="20.25" customHeight="1">
      <c r="A110" s="41">
        <v>125</v>
      </c>
      <c r="B110" s="41">
        <v>86</v>
      </c>
      <c r="C110" s="28" t="s">
        <v>6</v>
      </c>
      <c r="D110" s="48" t="s">
        <v>14</v>
      </c>
      <c r="E110" s="53"/>
      <c r="F110" s="48"/>
      <c r="G110" s="164">
        <f t="shared" si="1"/>
        <v>26404</v>
      </c>
    </row>
    <row r="111" spans="1:7" ht="22.5" customHeight="1">
      <c r="A111" s="41">
        <v>126</v>
      </c>
      <c r="B111" s="41"/>
      <c r="C111" s="28" t="s">
        <v>96</v>
      </c>
      <c r="D111" s="48" t="s">
        <v>14</v>
      </c>
      <c r="E111" s="53">
        <v>8100000000</v>
      </c>
      <c r="F111" s="48"/>
      <c r="G111" s="164">
        <f t="shared" si="1"/>
        <v>26404</v>
      </c>
    </row>
    <row r="112" spans="1:7" ht="13.5" customHeight="1">
      <c r="A112" s="41">
        <v>127</v>
      </c>
      <c r="B112" s="41"/>
      <c r="C112" s="28" t="s">
        <v>115</v>
      </c>
      <c r="D112" s="48" t="s">
        <v>14</v>
      </c>
      <c r="E112" s="53">
        <v>8110000000</v>
      </c>
      <c r="F112" s="48"/>
      <c r="G112" s="164">
        <f t="shared" si="1"/>
        <v>26404</v>
      </c>
    </row>
    <row r="113" spans="1:7" ht="85.5" customHeight="1">
      <c r="A113" s="41">
        <v>128</v>
      </c>
      <c r="B113" s="41"/>
      <c r="C113" s="56" t="s">
        <v>70</v>
      </c>
      <c r="D113" s="48" t="s">
        <v>14</v>
      </c>
      <c r="E113" s="53">
        <v>8110082080</v>
      </c>
      <c r="F113" s="48"/>
      <c r="G113" s="164">
        <f t="shared" si="1"/>
        <v>26404</v>
      </c>
    </row>
    <row r="114" spans="1:7" ht="11.25" customHeight="1">
      <c r="A114" s="41">
        <v>129</v>
      </c>
      <c r="B114" s="41"/>
      <c r="C114" s="28" t="s">
        <v>7</v>
      </c>
      <c r="D114" s="48" t="s">
        <v>14</v>
      </c>
      <c r="E114" s="53">
        <v>8110082080</v>
      </c>
      <c r="F114" s="48" t="s">
        <v>5</v>
      </c>
      <c r="G114" s="164">
        <f t="shared" si="1"/>
        <v>26404</v>
      </c>
    </row>
    <row r="115" spans="1:7" ht="10.5" customHeight="1">
      <c r="A115" s="41">
        <v>130</v>
      </c>
      <c r="B115" s="41"/>
      <c r="C115" s="28" t="s">
        <v>9</v>
      </c>
      <c r="D115" s="48" t="s">
        <v>14</v>
      </c>
      <c r="E115" s="53">
        <v>8110082080</v>
      </c>
      <c r="F115" s="48" t="s">
        <v>8</v>
      </c>
      <c r="G115" s="164">
        <f>G116</f>
        <v>26404</v>
      </c>
    </row>
    <row r="116" spans="1:7" ht="90.75" customHeight="1">
      <c r="A116" s="41">
        <v>131</v>
      </c>
      <c r="B116" s="41"/>
      <c r="C116" s="28" t="s">
        <v>71</v>
      </c>
      <c r="D116" s="48" t="s">
        <v>14</v>
      </c>
      <c r="E116" s="53">
        <v>8110082090</v>
      </c>
      <c r="F116" s="48"/>
      <c r="G116" s="164">
        <f>G117</f>
        <v>26404</v>
      </c>
    </row>
    <row r="117" spans="1:7" ht="12.75">
      <c r="A117" s="41">
        <v>132</v>
      </c>
      <c r="B117" s="41"/>
      <c r="C117" s="28" t="s">
        <v>7</v>
      </c>
      <c r="D117" s="48" t="s">
        <v>14</v>
      </c>
      <c r="E117" s="53">
        <v>8110082090</v>
      </c>
      <c r="F117" s="48" t="s">
        <v>5</v>
      </c>
      <c r="G117" s="164">
        <f>G118</f>
        <v>26404</v>
      </c>
    </row>
    <row r="118" spans="1:7" ht="15.75" customHeight="1">
      <c r="A118" s="41">
        <v>133</v>
      </c>
      <c r="B118" s="41"/>
      <c r="C118" s="28" t="s">
        <v>9</v>
      </c>
      <c r="D118" s="48" t="s">
        <v>14</v>
      </c>
      <c r="E118" s="53">
        <v>8110082090</v>
      </c>
      <c r="F118" s="48" t="s">
        <v>8</v>
      </c>
      <c r="G118" s="164">
        <v>26404</v>
      </c>
    </row>
    <row r="119" spans="1:7" ht="15" customHeight="1">
      <c r="A119" s="42"/>
      <c r="B119" s="42"/>
      <c r="C119" s="63" t="s">
        <v>30</v>
      </c>
      <c r="D119" s="70"/>
      <c r="E119" s="70"/>
      <c r="F119" s="70"/>
      <c r="G119" s="44">
        <f>прил5!H120</f>
        <v>6751556.03</v>
      </c>
    </row>
  </sheetData>
  <sheetProtection/>
  <mergeCells count="6">
    <mergeCell ref="A5:G5"/>
    <mergeCell ref="D1:G1"/>
    <mergeCell ref="E4:G4"/>
    <mergeCell ref="E2:G3"/>
    <mergeCell ref="D9:F9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G109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4.140625" style="73" customWidth="1"/>
    <col min="2" max="2" width="72.140625" style="73" bestFit="1" customWidth="1"/>
    <col min="3" max="3" width="11.28125" style="73" customWidth="1"/>
    <col min="4" max="4" width="5.00390625" style="73" customWidth="1"/>
    <col min="5" max="5" width="6.140625" style="73" customWidth="1"/>
    <col min="6" max="6" width="12.8515625" style="73" customWidth="1"/>
    <col min="7" max="16384" width="9.140625" style="73" customWidth="1"/>
  </cols>
  <sheetData>
    <row r="1" spans="1:7" ht="12.75">
      <c r="A1" s="33"/>
      <c r="B1" s="35" t="s">
        <v>147</v>
      </c>
      <c r="C1" s="267" t="s">
        <v>167</v>
      </c>
      <c r="D1" s="267"/>
      <c r="E1" s="267"/>
      <c r="F1" s="267"/>
      <c r="G1" s="77"/>
    </row>
    <row r="2" spans="1:7" ht="12.75">
      <c r="A2" s="33"/>
      <c r="B2" s="35" t="s">
        <v>148</v>
      </c>
      <c r="C2" s="267" t="s">
        <v>166</v>
      </c>
      <c r="D2" s="267"/>
      <c r="E2" s="267"/>
      <c r="F2" s="267"/>
      <c r="G2" s="77"/>
    </row>
    <row r="3" spans="1:7" ht="12.75">
      <c r="A3" s="33"/>
      <c r="B3" s="280" t="s">
        <v>339</v>
      </c>
      <c r="C3" s="280"/>
      <c r="D3" s="280"/>
      <c r="E3" s="280"/>
      <c r="F3" s="280"/>
      <c r="G3" s="77"/>
    </row>
    <row r="4" spans="1:7" ht="35.25" customHeight="1">
      <c r="A4" s="33"/>
      <c r="B4" s="35"/>
      <c r="C4" s="278" t="s">
        <v>319</v>
      </c>
      <c r="D4" s="279"/>
      <c r="E4" s="279"/>
      <c r="F4" s="279"/>
      <c r="G4" s="77"/>
    </row>
    <row r="5" spans="1:7" ht="39" customHeight="1">
      <c r="A5" s="281" t="s">
        <v>320</v>
      </c>
      <c r="B5" s="281"/>
      <c r="C5" s="281"/>
      <c r="D5" s="281"/>
      <c r="E5" s="281"/>
      <c r="F5" s="281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275" t="s">
        <v>36</v>
      </c>
      <c r="B7" s="275" t="s">
        <v>10</v>
      </c>
      <c r="C7" s="275" t="s">
        <v>11</v>
      </c>
      <c r="D7" s="275" t="s">
        <v>12</v>
      </c>
      <c r="E7" s="275" t="s">
        <v>149</v>
      </c>
      <c r="F7" s="275" t="s">
        <v>321</v>
      </c>
      <c r="G7" s="33"/>
    </row>
    <row r="8" spans="1:7" ht="12.75">
      <c r="A8" s="275"/>
      <c r="B8" s="275"/>
      <c r="C8" s="275"/>
      <c r="D8" s="275"/>
      <c r="E8" s="275"/>
      <c r="F8" s="275"/>
      <c r="G8" s="33"/>
    </row>
    <row r="9" spans="1:7" ht="12.75">
      <c r="A9" s="78"/>
      <c r="B9" s="78">
        <v>1</v>
      </c>
      <c r="C9" s="78">
        <v>2</v>
      </c>
      <c r="D9" s="79">
        <v>3</v>
      </c>
      <c r="E9" s="79">
        <v>4</v>
      </c>
      <c r="F9" s="79">
        <v>5</v>
      </c>
      <c r="G9" s="33"/>
    </row>
    <row r="10" spans="1:7" ht="26.25" customHeight="1">
      <c r="A10" s="78">
        <v>1</v>
      </c>
      <c r="B10" s="80" t="s">
        <v>150</v>
      </c>
      <c r="C10" s="81">
        <v>100000000</v>
      </c>
      <c r="D10" s="82"/>
      <c r="E10" s="83"/>
      <c r="F10" s="44">
        <v>1505025</v>
      </c>
      <c r="G10" s="46"/>
    </row>
    <row r="11" spans="1:7" ht="19.5" customHeight="1">
      <c r="A11" s="78">
        <v>2</v>
      </c>
      <c r="B11" s="84" t="s">
        <v>122</v>
      </c>
      <c r="C11" s="81">
        <v>110000000</v>
      </c>
      <c r="D11" s="85"/>
      <c r="E11" s="83"/>
      <c r="F11" s="44">
        <f>F26+F31+F15</f>
        <v>1028361</v>
      </c>
      <c r="G11" s="46"/>
    </row>
    <row r="12" spans="1:7" ht="56.25" customHeight="1">
      <c r="A12" s="208">
        <v>3</v>
      </c>
      <c r="B12" s="89" t="s">
        <v>297</v>
      </c>
      <c r="C12" s="86" t="s">
        <v>296</v>
      </c>
      <c r="D12" s="85"/>
      <c r="E12" s="83"/>
      <c r="F12" s="90">
        <v>417</v>
      </c>
      <c r="G12" s="46"/>
    </row>
    <row r="13" spans="1:7" ht="19.5" customHeight="1">
      <c r="A13" s="208">
        <v>4</v>
      </c>
      <c r="B13" s="89" t="s">
        <v>98</v>
      </c>
      <c r="C13" s="86" t="s">
        <v>296</v>
      </c>
      <c r="D13" s="192">
        <v>200</v>
      </c>
      <c r="E13" s="83"/>
      <c r="F13" s="90">
        <f>F14</f>
        <v>417</v>
      </c>
      <c r="G13" s="46"/>
    </row>
    <row r="14" spans="1:7" ht="19.5" customHeight="1">
      <c r="A14" s="208">
        <v>5</v>
      </c>
      <c r="B14" s="89" t="s">
        <v>99</v>
      </c>
      <c r="C14" s="86" t="s">
        <v>296</v>
      </c>
      <c r="D14" s="192">
        <v>240</v>
      </c>
      <c r="E14" s="83"/>
      <c r="F14" s="90">
        <v>417</v>
      </c>
      <c r="G14" s="46"/>
    </row>
    <row r="15" spans="1:7" ht="63" customHeight="1">
      <c r="A15" s="191">
        <v>6</v>
      </c>
      <c r="B15" s="89" t="s">
        <v>276</v>
      </c>
      <c r="C15" s="86" t="s">
        <v>299</v>
      </c>
      <c r="D15" s="85"/>
      <c r="E15" s="83"/>
      <c r="F15" s="90">
        <f>F16</f>
        <v>619882</v>
      </c>
      <c r="G15" s="46"/>
    </row>
    <row r="16" spans="1:7" ht="19.5" customHeight="1">
      <c r="A16" s="191">
        <v>7</v>
      </c>
      <c r="B16" s="89" t="s">
        <v>98</v>
      </c>
      <c r="C16" s="86" t="s">
        <v>299</v>
      </c>
      <c r="D16" s="192">
        <v>200</v>
      </c>
      <c r="E16" s="88"/>
      <c r="F16" s="90">
        <f>F17</f>
        <v>619882</v>
      </c>
      <c r="G16" s="46"/>
    </row>
    <row r="17" spans="1:7" ht="19.5" customHeight="1">
      <c r="A17" s="191">
        <v>8</v>
      </c>
      <c r="B17" s="89" t="s">
        <v>99</v>
      </c>
      <c r="C17" s="86" t="s">
        <v>299</v>
      </c>
      <c r="D17" s="192">
        <v>240</v>
      </c>
      <c r="E17" s="88" t="s">
        <v>61</v>
      </c>
      <c r="F17" s="90">
        <v>619882</v>
      </c>
      <c r="G17" s="46"/>
    </row>
    <row r="18" spans="1:7" ht="39" customHeight="1">
      <c r="A18" s="78">
        <v>9</v>
      </c>
      <c r="B18" s="28" t="s">
        <v>151</v>
      </c>
      <c r="C18" s="86">
        <v>110083010</v>
      </c>
      <c r="D18" s="82"/>
      <c r="E18" s="83"/>
      <c r="F18" s="90">
        <f>F19</f>
        <v>249526.7</v>
      </c>
      <c r="G18" s="46"/>
    </row>
    <row r="19" spans="1:7" ht="20.25" customHeight="1">
      <c r="A19" s="78">
        <v>10</v>
      </c>
      <c r="B19" s="87" t="s">
        <v>98</v>
      </c>
      <c r="C19" s="86">
        <v>110083010</v>
      </c>
      <c r="D19" s="78">
        <v>200</v>
      </c>
      <c r="E19" s="88"/>
      <c r="F19" s="90">
        <f>F20</f>
        <v>249526.7</v>
      </c>
      <c r="G19" s="33"/>
    </row>
    <row r="20" spans="1:7" ht="11.25" customHeight="1">
      <c r="A20" s="78">
        <v>11</v>
      </c>
      <c r="B20" s="87" t="s">
        <v>99</v>
      </c>
      <c r="C20" s="86">
        <v>110083010</v>
      </c>
      <c r="D20" s="78">
        <v>240</v>
      </c>
      <c r="E20" s="88"/>
      <c r="F20" s="90">
        <f>прил6!G95</f>
        <v>249526.7</v>
      </c>
      <c r="G20" s="33"/>
    </row>
    <row r="21" spans="1:7" ht="15.75" customHeight="1">
      <c r="A21" s="78">
        <v>12</v>
      </c>
      <c r="B21" s="87" t="s">
        <v>152</v>
      </c>
      <c r="C21" s="86">
        <v>110083010</v>
      </c>
      <c r="D21" s="78"/>
      <c r="E21" s="88" t="s">
        <v>61</v>
      </c>
      <c r="F21" s="90">
        <f>прил6!G80</f>
        <v>912393.7</v>
      </c>
      <c r="G21" s="33"/>
    </row>
    <row r="22" spans="1:7" ht="15.75" customHeight="1">
      <c r="A22" s="78">
        <v>13</v>
      </c>
      <c r="B22" s="63" t="s">
        <v>45</v>
      </c>
      <c r="C22" s="86"/>
      <c r="D22" s="78"/>
      <c r="E22" s="88" t="s">
        <v>61</v>
      </c>
      <c r="F22" s="90">
        <f>прил6!G80</f>
        <v>912393.7</v>
      </c>
      <c r="G22" s="33"/>
    </row>
    <row r="23" spans="1:7" ht="59.25" customHeight="1">
      <c r="A23" s="191">
        <v>14</v>
      </c>
      <c r="B23" s="190" t="s">
        <v>276</v>
      </c>
      <c r="C23" s="86" t="s">
        <v>299</v>
      </c>
      <c r="D23" s="191"/>
      <c r="E23" s="88"/>
      <c r="F23" s="90">
        <f>F24</f>
        <v>619882</v>
      </c>
      <c r="G23" s="33"/>
    </row>
    <row r="24" spans="1:7" ht="15.75" customHeight="1">
      <c r="A24" s="191">
        <v>15</v>
      </c>
      <c r="B24" s="190" t="s">
        <v>98</v>
      </c>
      <c r="C24" s="86" t="s">
        <v>299</v>
      </c>
      <c r="D24" s="191">
        <v>200</v>
      </c>
      <c r="E24" s="88" t="s">
        <v>61</v>
      </c>
      <c r="F24" s="90">
        <f>F25</f>
        <v>619882</v>
      </c>
      <c r="G24" s="33"/>
    </row>
    <row r="25" spans="1:7" ht="15.75" customHeight="1">
      <c r="A25" s="191">
        <v>16</v>
      </c>
      <c r="B25" s="190" t="s">
        <v>99</v>
      </c>
      <c r="C25" s="86" t="s">
        <v>299</v>
      </c>
      <c r="D25" s="191">
        <v>240</v>
      </c>
      <c r="E25" s="88" t="s">
        <v>62</v>
      </c>
      <c r="F25" s="90">
        <v>619882</v>
      </c>
      <c r="G25" s="33"/>
    </row>
    <row r="26" spans="1:7" ht="48" customHeight="1">
      <c r="A26" s="78">
        <v>22</v>
      </c>
      <c r="B26" s="28" t="s">
        <v>123</v>
      </c>
      <c r="C26" s="81">
        <v>110083010</v>
      </c>
      <c r="D26" s="82"/>
      <c r="E26" s="83"/>
      <c r="F26" s="44">
        <f>F27</f>
        <v>42985</v>
      </c>
      <c r="G26" s="46"/>
    </row>
    <row r="27" spans="1:7" ht="12.75" customHeight="1">
      <c r="A27" s="78">
        <v>23</v>
      </c>
      <c r="B27" s="89" t="s">
        <v>98</v>
      </c>
      <c r="C27" s="86">
        <v>110083010</v>
      </c>
      <c r="D27" s="78">
        <v>200</v>
      </c>
      <c r="E27" s="88"/>
      <c r="F27" s="90">
        <f>F28</f>
        <v>42985</v>
      </c>
      <c r="G27" s="33"/>
    </row>
    <row r="28" spans="1:7" ht="16.5" customHeight="1">
      <c r="A28" s="78">
        <v>24</v>
      </c>
      <c r="B28" s="89" t="s">
        <v>99</v>
      </c>
      <c r="C28" s="86">
        <v>110083010</v>
      </c>
      <c r="D28" s="78">
        <v>240</v>
      </c>
      <c r="E28" s="88"/>
      <c r="F28" s="90">
        <f>F29</f>
        <v>42985</v>
      </c>
      <c r="G28" s="33"/>
    </row>
    <row r="29" spans="1:7" ht="18.75" customHeight="1">
      <c r="A29" s="78">
        <v>25</v>
      </c>
      <c r="B29" s="89" t="s">
        <v>152</v>
      </c>
      <c r="C29" s="86">
        <v>110083010</v>
      </c>
      <c r="D29" s="78">
        <v>200</v>
      </c>
      <c r="E29" s="88" t="s">
        <v>61</v>
      </c>
      <c r="F29" s="90">
        <f>F30</f>
        <v>42985</v>
      </c>
      <c r="G29" s="33"/>
    </row>
    <row r="30" spans="1:7" ht="12.75">
      <c r="A30" s="78">
        <v>26</v>
      </c>
      <c r="B30" s="89" t="s">
        <v>153</v>
      </c>
      <c r="C30" s="86">
        <v>110083010</v>
      </c>
      <c r="D30" s="78">
        <v>240</v>
      </c>
      <c r="E30" s="88" t="s">
        <v>83</v>
      </c>
      <c r="F30" s="90">
        <v>42985</v>
      </c>
      <c r="G30" s="33"/>
    </row>
    <row r="31" spans="1:7" ht="24">
      <c r="A31" s="181">
        <v>27</v>
      </c>
      <c r="B31" s="89" t="s">
        <v>117</v>
      </c>
      <c r="C31" s="86">
        <v>100000000</v>
      </c>
      <c r="D31" s="181"/>
      <c r="E31" s="88"/>
      <c r="F31" s="90">
        <f>прил6!G33</f>
        <v>365494</v>
      </c>
      <c r="G31" s="33"/>
    </row>
    <row r="32" spans="1:7" ht="12.75">
      <c r="A32" s="181">
        <v>28</v>
      </c>
      <c r="B32" s="89" t="s">
        <v>253</v>
      </c>
      <c r="C32" s="86">
        <v>110000000</v>
      </c>
      <c r="D32" s="181"/>
      <c r="E32" s="88"/>
      <c r="F32" s="90">
        <f>прил6!G35</f>
        <v>364120</v>
      </c>
      <c r="G32" s="33"/>
    </row>
    <row r="33" spans="1:7" ht="48">
      <c r="A33" s="181">
        <v>32</v>
      </c>
      <c r="B33" s="89" t="s">
        <v>254</v>
      </c>
      <c r="C33" s="86">
        <v>110083090</v>
      </c>
      <c r="D33" s="181"/>
      <c r="E33" s="88"/>
      <c r="F33" s="90">
        <f>F34+F36</f>
        <v>338080</v>
      </c>
      <c r="G33" s="33"/>
    </row>
    <row r="34" spans="1:7" ht="36">
      <c r="A34" s="181">
        <v>33</v>
      </c>
      <c r="B34" s="89" t="s">
        <v>94</v>
      </c>
      <c r="C34" s="86">
        <v>110083090</v>
      </c>
      <c r="D34" s="181">
        <v>100</v>
      </c>
      <c r="E34" s="88" t="s">
        <v>54</v>
      </c>
      <c r="F34" s="90">
        <f>F35</f>
        <v>336080</v>
      </c>
      <c r="G34" s="33"/>
    </row>
    <row r="35" spans="1:7" ht="12.75">
      <c r="A35" s="181">
        <v>34</v>
      </c>
      <c r="B35" s="89" t="s">
        <v>95</v>
      </c>
      <c r="C35" s="86">
        <v>110083090</v>
      </c>
      <c r="D35" s="181">
        <v>120</v>
      </c>
      <c r="E35" s="88" t="s">
        <v>58</v>
      </c>
      <c r="F35" s="90">
        <f>прил6!G41</f>
        <v>336080</v>
      </c>
      <c r="G35" s="33"/>
    </row>
    <row r="36" spans="1:7" ht="12.75">
      <c r="A36" s="191">
        <v>35</v>
      </c>
      <c r="B36" s="89" t="s">
        <v>98</v>
      </c>
      <c r="C36" s="86">
        <v>110083090</v>
      </c>
      <c r="D36" s="191">
        <v>200</v>
      </c>
      <c r="E36" s="88" t="s">
        <v>58</v>
      </c>
      <c r="F36" s="90">
        <f>F37</f>
        <v>2000</v>
      </c>
      <c r="G36" s="33"/>
    </row>
    <row r="37" spans="1:7" ht="24">
      <c r="A37" s="191">
        <v>36</v>
      </c>
      <c r="B37" s="89" t="s">
        <v>99</v>
      </c>
      <c r="C37" s="86">
        <v>110083090</v>
      </c>
      <c r="D37" s="191">
        <v>240</v>
      </c>
      <c r="E37" s="88" t="s">
        <v>58</v>
      </c>
      <c r="F37" s="90">
        <f>прил6!G43</f>
        <v>2000</v>
      </c>
      <c r="G37" s="33"/>
    </row>
    <row r="38" spans="1:7" ht="48">
      <c r="A38" s="78">
        <v>37</v>
      </c>
      <c r="B38" s="28" t="s">
        <v>154</v>
      </c>
      <c r="C38" s="86">
        <v>8110075140</v>
      </c>
      <c r="D38" s="191"/>
      <c r="E38" s="88"/>
      <c r="F38" s="90">
        <f>F39</f>
        <v>1374</v>
      </c>
      <c r="G38" s="46"/>
    </row>
    <row r="39" spans="1:7" ht="36">
      <c r="A39" s="78">
        <v>38</v>
      </c>
      <c r="B39" s="28" t="s">
        <v>94</v>
      </c>
      <c r="C39" s="86">
        <v>8110075140</v>
      </c>
      <c r="D39" s="191"/>
      <c r="E39" s="88"/>
      <c r="F39" s="90">
        <f>F40</f>
        <v>1374</v>
      </c>
      <c r="G39" s="33"/>
    </row>
    <row r="40" spans="1:7" ht="15.75" customHeight="1">
      <c r="A40" s="78">
        <v>39</v>
      </c>
      <c r="B40" s="28" t="s">
        <v>95</v>
      </c>
      <c r="C40" s="86">
        <v>8110075140</v>
      </c>
      <c r="D40" s="191"/>
      <c r="E40" s="88"/>
      <c r="F40" s="90">
        <f>F41</f>
        <v>1374</v>
      </c>
      <c r="G40" s="33"/>
    </row>
    <row r="41" spans="1:7" ht="12" customHeight="1">
      <c r="A41" s="78">
        <v>40</v>
      </c>
      <c r="B41" s="28" t="s">
        <v>38</v>
      </c>
      <c r="C41" s="86">
        <v>8110075140</v>
      </c>
      <c r="D41" s="191">
        <v>200</v>
      </c>
      <c r="E41" s="88" t="s">
        <v>54</v>
      </c>
      <c r="F41" s="90">
        <f>F42</f>
        <v>1374</v>
      </c>
      <c r="G41" s="33"/>
    </row>
    <row r="42" spans="1:7" ht="12.75">
      <c r="A42" s="78">
        <v>41</v>
      </c>
      <c r="B42" s="28" t="s">
        <v>51</v>
      </c>
      <c r="C42" s="86">
        <v>8110075140</v>
      </c>
      <c r="D42" s="191">
        <v>240</v>
      </c>
      <c r="E42" s="88" t="s">
        <v>58</v>
      </c>
      <c r="F42" s="90">
        <f>прил6!G48</f>
        <v>1374</v>
      </c>
      <c r="G42" s="33"/>
    </row>
    <row r="43" spans="1:7" ht="21.75" customHeight="1">
      <c r="A43" s="78">
        <v>45</v>
      </c>
      <c r="B43" s="89" t="s">
        <v>119</v>
      </c>
      <c r="C43" s="81">
        <v>120000000</v>
      </c>
      <c r="D43" s="82"/>
      <c r="E43" s="83"/>
      <c r="F43" s="44">
        <f>F44+F49</f>
        <v>106585</v>
      </c>
      <c r="G43" s="46"/>
    </row>
    <row r="44" spans="1:7" ht="62.25" customHeight="1">
      <c r="A44" s="78">
        <v>46</v>
      </c>
      <c r="B44" s="28" t="s">
        <v>120</v>
      </c>
      <c r="C44" s="86">
        <v>120081090</v>
      </c>
      <c r="D44" s="78"/>
      <c r="E44" s="88"/>
      <c r="F44" s="90">
        <f>F45</f>
        <v>42900</v>
      </c>
      <c r="G44" s="33"/>
    </row>
    <row r="45" spans="1:7" ht="15.75" customHeight="1">
      <c r="A45" s="78">
        <v>47</v>
      </c>
      <c r="B45" s="89" t="s">
        <v>98</v>
      </c>
      <c r="C45" s="86">
        <v>120081090</v>
      </c>
      <c r="D45" s="78">
        <v>200</v>
      </c>
      <c r="E45" s="88"/>
      <c r="F45" s="90">
        <f>F46</f>
        <v>42900</v>
      </c>
      <c r="G45" s="33"/>
    </row>
    <row r="46" spans="1:7" ht="14.25" customHeight="1">
      <c r="A46" s="78">
        <v>48</v>
      </c>
      <c r="B46" s="28" t="s">
        <v>99</v>
      </c>
      <c r="C46" s="86">
        <v>120081090</v>
      </c>
      <c r="D46" s="78">
        <v>240</v>
      </c>
      <c r="E46" s="88"/>
      <c r="F46" s="90">
        <f>F47</f>
        <v>42900</v>
      </c>
      <c r="G46" s="33"/>
    </row>
    <row r="47" spans="1:7" ht="13.5" customHeight="1">
      <c r="A47" s="78">
        <v>49</v>
      </c>
      <c r="B47" s="89" t="s">
        <v>65</v>
      </c>
      <c r="C47" s="86">
        <v>120081090</v>
      </c>
      <c r="D47" s="78">
        <v>240</v>
      </c>
      <c r="E47" s="88" t="s">
        <v>66</v>
      </c>
      <c r="F47" s="90">
        <f>F48</f>
        <v>42900</v>
      </c>
      <c r="G47" s="33"/>
    </row>
    <row r="48" spans="1:7" ht="13.5" customHeight="1">
      <c r="A48" s="78">
        <v>50</v>
      </c>
      <c r="B48" s="89" t="s">
        <v>77</v>
      </c>
      <c r="C48" s="86">
        <v>120081090</v>
      </c>
      <c r="D48" s="78">
        <v>240</v>
      </c>
      <c r="E48" s="88" t="s">
        <v>84</v>
      </c>
      <c r="F48" s="90">
        <f>прил6!G76</f>
        <v>42900</v>
      </c>
      <c r="G48" s="33"/>
    </row>
    <row r="49" spans="1:7" ht="15.75" customHeight="1">
      <c r="A49" s="78">
        <v>54</v>
      </c>
      <c r="B49" s="203" t="s">
        <v>98</v>
      </c>
      <c r="C49" s="86" t="s">
        <v>238</v>
      </c>
      <c r="D49" s="78">
        <v>200</v>
      </c>
      <c r="E49" s="88"/>
      <c r="F49" s="90">
        <f>F50</f>
        <v>63685</v>
      </c>
      <c r="G49" s="33"/>
    </row>
    <row r="50" spans="1:7" ht="14.25" customHeight="1">
      <c r="A50" s="78">
        <v>55</v>
      </c>
      <c r="B50" s="203" t="s">
        <v>99</v>
      </c>
      <c r="C50" s="86" t="s">
        <v>238</v>
      </c>
      <c r="D50" s="78">
        <v>240</v>
      </c>
      <c r="E50" s="88"/>
      <c r="F50" s="90">
        <f>F51</f>
        <v>63685</v>
      </c>
      <c r="G50" s="33"/>
    </row>
    <row r="51" spans="1:7" ht="14.25" customHeight="1">
      <c r="A51" s="78">
        <v>56</v>
      </c>
      <c r="B51" s="101" t="s">
        <v>65</v>
      </c>
      <c r="C51" s="86" t="s">
        <v>238</v>
      </c>
      <c r="D51" s="78">
        <v>240</v>
      </c>
      <c r="E51" s="88" t="s">
        <v>66</v>
      </c>
      <c r="F51" s="90">
        <f>F52</f>
        <v>63685</v>
      </c>
      <c r="G51" s="33"/>
    </row>
    <row r="52" spans="1:7" ht="12.75" customHeight="1">
      <c r="A52" s="78">
        <v>57</v>
      </c>
      <c r="B52" s="28" t="s">
        <v>77</v>
      </c>
      <c r="C52" s="86" t="s">
        <v>238</v>
      </c>
      <c r="D52" s="78">
        <v>240</v>
      </c>
      <c r="E52" s="88" t="s">
        <v>84</v>
      </c>
      <c r="F52" s="90">
        <f>прил6!G79</f>
        <v>63685</v>
      </c>
      <c r="G52" s="33"/>
    </row>
    <row r="53" spans="1:7" ht="54" customHeight="1">
      <c r="A53" s="208">
        <v>58</v>
      </c>
      <c r="B53" s="203" t="s">
        <v>294</v>
      </c>
      <c r="C53" s="86" t="s">
        <v>296</v>
      </c>
      <c r="D53" s="208"/>
      <c r="E53" s="88"/>
      <c r="F53" s="90">
        <f>F54</f>
        <v>417</v>
      </c>
      <c r="G53" s="33"/>
    </row>
    <row r="54" spans="1:7" ht="12.75" customHeight="1">
      <c r="A54" s="208">
        <v>59</v>
      </c>
      <c r="B54" s="203" t="s">
        <v>98</v>
      </c>
      <c r="C54" s="86" t="s">
        <v>296</v>
      </c>
      <c r="D54" s="208">
        <v>200</v>
      </c>
      <c r="E54" s="88" t="s">
        <v>171</v>
      </c>
      <c r="F54" s="90">
        <f>F55</f>
        <v>417</v>
      </c>
      <c r="G54" s="33"/>
    </row>
    <row r="55" spans="1:7" ht="12.75" customHeight="1">
      <c r="A55" s="208">
        <v>60</v>
      </c>
      <c r="B55" s="203" t="s">
        <v>99</v>
      </c>
      <c r="C55" s="86" t="s">
        <v>296</v>
      </c>
      <c r="D55" s="208">
        <v>240</v>
      </c>
      <c r="E55" s="88" t="s">
        <v>169</v>
      </c>
      <c r="F55" s="90">
        <v>417</v>
      </c>
      <c r="G55" s="33"/>
    </row>
    <row r="56" spans="1:7" ht="18.75" customHeight="1">
      <c r="A56" s="78">
        <v>61</v>
      </c>
      <c r="B56" s="63" t="s">
        <v>155</v>
      </c>
      <c r="C56" s="83" t="s">
        <v>162</v>
      </c>
      <c r="D56" s="78"/>
      <c r="E56" s="88"/>
      <c r="F56" s="90">
        <f aca="true" t="shared" si="0" ref="F56:F61">F57</f>
        <v>1299870</v>
      </c>
      <c r="G56" s="33"/>
    </row>
    <row r="57" spans="1:7" ht="15" customHeight="1">
      <c r="A57" s="78">
        <v>62</v>
      </c>
      <c r="B57" s="28" t="s">
        <v>145</v>
      </c>
      <c r="C57" s="88" t="s">
        <v>161</v>
      </c>
      <c r="D57" s="78"/>
      <c r="E57" s="88"/>
      <c r="F57" s="90">
        <f>F58</f>
        <v>1299870</v>
      </c>
      <c r="G57" s="33"/>
    </row>
    <row r="58" spans="1:7" ht="36" customHeight="1">
      <c r="A58" s="78">
        <v>63</v>
      </c>
      <c r="B58" s="28" t="s">
        <v>156</v>
      </c>
      <c r="C58" s="88" t="s">
        <v>163</v>
      </c>
      <c r="D58" s="78"/>
      <c r="E58" s="88"/>
      <c r="F58" s="90">
        <f t="shared" si="0"/>
        <v>1299870</v>
      </c>
      <c r="G58" s="33"/>
    </row>
    <row r="59" spans="1:7" ht="26.25" customHeight="1">
      <c r="A59" s="78">
        <v>64</v>
      </c>
      <c r="B59" s="99" t="s">
        <v>143</v>
      </c>
      <c r="C59" s="88" t="s">
        <v>163</v>
      </c>
      <c r="D59" s="78">
        <v>510</v>
      </c>
      <c r="E59" s="88"/>
      <c r="F59" s="90">
        <f t="shared" si="0"/>
        <v>1299870</v>
      </c>
      <c r="G59" s="33"/>
    </row>
    <row r="60" spans="1:7" ht="12.75">
      <c r="A60" s="78">
        <v>65</v>
      </c>
      <c r="B60" s="99" t="s">
        <v>144</v>
      </c>
      <c r="C60" s="88" t="s">
        <v>163</v>
      </c>
      <c r="D60" s="78">
        <v>540</v>
      </c>
      <c r="E60" s="88"/>
      <c r="F60" s="90">
        <f t="shared" si="0"/>
        <v>1299870</v>
      </c>
      <c r="G60" s="33"/>
    </row>
    <row r="61" spans="1:7" ht="18" customHeight="1">
      <c r="A61" s="78">
        <v>66</v>
      </c>
      <c r="B61" s="99" t="s">
        <v>142</v>
      </c>
      <c r="C61" s="88" t="s">
        <v>163</v>
      </c>
      <c r="D61" s="78">
        <v>540</v>
      </c>
      <c r="E61" s="88" t="s">
        <v>110</v>
      </c>
      <c r="F61" s="90">
        <f t="shared" si="0"/>
        <v>1299870</v>
      </c>
      <c r="G61" s="33"/>
    </row>
    <row r="62" spans="1:7" ht="12.75">
      <c r="A62" s="78">
        <v>67</v>
      </c>
      <c r="B62" s="26" t="s">
        <v>113</v>
      </c>
      <c r="C62" s="88" t="s">
        <v>163</v>
      </c>
      <c r="D62" s="78">
        <v>540</v>
      </c>
      <c r="E62" s="88" t="s">
        <v>111</v>
      </c>
      <c r="F62" s="90">
        <f>прил6!G96</f>
        <v>1299870</v>
      </c>
      <c r="G62" s="33"/>
    </row>
    <row r="63" spans="1:7" ht="22.5">
      <c r="A63" s="165">
        <v>68</v>
      </c>
      <c r="B63" s="26" t="s">
        <v>242</v>
      </c>
      <c r="C63" s="88" t="s">
        <v>247</v>
      </c>
      <c r="D63" s="165"/>
      <c r="E63" s="88"/>
      <c r="F63" s="182">
        <f aca="true" t="shared" si="1" ref="F63:F68">F64</f>
        <v>90409</v>
      </c>
      <c r="G63" s="33"/>
    </row>
    <row r="64" spans="1:7" ht="12.75">
      <c r="A64" s="165">
        <v>69</v>
      </c>
      <c r="B64" s="26" t="s">
        <v>243</v>
      </c>
      <c r="C64" s="88" t="s">
        <v>248</v>
      </c>
      <c r="D64" s="165"/>
      <c r="E64" s="88"/>
      <c r="F64" s="182">
        <f t="shared" si="1"/>
        <v>90409</v>
      </c>
      <c r="G64" s="33"/>
    </row>
    <row r="65" spans="1:7" ht="78.75">
      <c r="A65" s="165">
        <v>70</v>
      </c>
      <c r="B65" s="26" t="s">
        <v>244</v>
      </c>
      <c r="C65" s="88" t="s">
        <v>248</v>
      </c>
      <c r="D65" s="165"/>
      <c r="E65" s="88"/>
      <c r="F65" s="182">
        <f t="shared" si="1"/>
        <v>90409</v>
      </c>
      <c r="G65" s="33"/>
    </row>
    <row r="66" spans="1:7" ht="12.75">
      <c r="A66" s="165">
        <v>71</v>
      </c>
      <c r="B66" s="26" t="s">
        <v>7</v>
      </c>
      <c r="C66" s="88" t="s">
        <v>249</v>
      </c>
      <c r="D66" s="165"/>
      <c r="E66" s="88"/>
      <c r="F66" s="182">
        <f t="shared" si="1"/>
        <v>90409</v>
      </c>
      <c r="G66" s="33"/>
    </row>
    <row r="67" spans="1:7" ht="12.75">
      <c r="A67" s="165">
        <v>72</v>
      </c>
      <c r="B67" s="26" t="s">
        <v>9</v>
      </c>
      <c r="C67" s="88" t="s">
        <v>249</v>
      </c>
      <c r="D67" s="165"/>
      <c r="E67" s="88"/>
      <c r="F67" s="182">
        <f t="shared" si="1"/>
        <v>90409</v>
      </c>
      <c r="G67" s="33"/>
    </row>
    <row r="68" spans="1:7" ht="12.75">
      <c r="A68" s="165">
        <v>73</v>
      </c>
      <c r="B68" s="26" t="s">
        <v>241</v>
      </c>
      <c r="C68" s="88" t="s">
        <v>249</v>
      </c>
      <c r="D68" s="165">
        <v>500</v>
      </c>
      <c r="E68" s="88" t="s">
        <v>246</v>
      </c>
      <c r="F68" s="182">
        <f t="shared" si="1"/>
        <v>90409</v>
      </c>
      <c r="G68" s="33"/>
    </row>
    <row r="69" spans="1:7" ht="12.75">
      <c r="A69" s="165">
        <v>74</v>
      </c>
      <c r="B69" s="26" t="s">
        <v>240</v>
      </c>
      <c r="C69" s="88" t="s">
        <v>249</v>
      </c>
      <c r="D69" s="165">
        <v>540</v>
      </c>
      <c r="E69" s="88" t="s">
        <v>245</v>
      </c>
      <c r="F69" s="182">
        <f>прил6!G108</f>
        <v>90409</v>
      </c>
      <c r="G69" s="33"/>
    </row>
    <row r="70" spans="1:7" ht="12" customHeight="1">
      <c r="A70" s="78">
        <v>75</v>
      </c>
      <c r="B70" s="63" t="s">
        <v>104</v>
      </c>
      <c r="C70" s="81">
        <v>8100000000</v>
      </c>
      <c r="D70" s="82"/>
      <c r="E70" s="83"/>
      <c r="F70" s="44">
        <f>прил6!G17</f>
        <v>2880669</v>
      </c>
      <c r="G70" s="46"/>
    </row>
    <row r="71" spans="1:7" ht="12.75" customHeight="1">
      <c r="A71" s="78">
        <v>76</v>
      </c>
      <c r="B71" s="173" t="s">
        <v>115</v>
      </c>
      <c r="C71" s="86">
        <v>8110000000</v>
      </c>
      <c r="D71" s="78"/>
      <c r="E71" s="88"/>
      <c r="F71" s="44">
        <f>прил6!G18</f>
        <v>2880669</v>
      </c>
      <c r="G71" s="33"/>
    </row>
    <row r="72" spans="1:7" ht="36" customHeight="1">
      <c r="A72" s="78">
        <v>77</v>
      </c>
      <c r="B72" s="28" t="s">
        <v>118</v>
      </c>
      <c r="C72" s="81">
        <v>8110051180</v>
      </c>
      <c r="D72" s="78"/>
      <c r="E72" s="88"/>
      <c r="F72" s="90">
        <f>F73</f>
        <v>49450</v>
      </c>
      <c r="G72" s="33"/>
    </row>
    <row r="73" spans="1:7" ht="36.75" customHeight="1">
      <c r="A73" s="78">
        <v>78</v>
      </c>
      <c r="B73" s="28" t="s">
        <v>94</v>
      </c>
      <c r="C73" s="86">
        <v>8110051180</v>
      </c>
      <c r="D73" s="78">
        <v>100</v>
      </c>
      <c r="E73" s="88"/>
      <c r="F73" s="90">
        <f>F74</f>
        <v>49450</v>
      </c>
      <c r="G73" s="33"/>
    </row>
    <row r="74" spans="1:7" ht="12.75">
      <c r="A74" s="78">
        <v>79</v>
      </c>
      <c r="B74" s="89" t="s">
        <v>95</v>
      </c>
      <c r="C74" s="86">
        <v>8110051180</v>
      </c>
      <c r="D74" s="78">
        <v>120</v>
      </c>
      <c r="E74" s="88"/>
      <c r="F74" s="90">
        <f>F75</f>
        <v>49450</v>
      </c>
      <c r="G74" s="33"/>
    </row>
    <row r="75" spans="1:7" ht="12.75">
      <c r="A75" s="78">
        <v>80</v>
      </c>
      <c r="B75" s="28" t="s">
        <v>42</v>
      </c>
      <c r="C75" s="86">
        <v>8110051180</v>
      </c>
      <c r="D75" s="78">
        <v>120</v>
      </c>
      <c r="E75" s="88" t="s">
        <v>59</v>
      </c>
      <c r="F75" s="90">
        <f>F76+F77</f>
        <v>49450</v>
      </c>
      <c r="G75" s="33"/>
    </row>
    <row r="76" spans="1:7" ht="28.5" customHeight="1">
      <c r="A76" s="78">
        <v>81</v>
      </c>
      <c r="B76" s="28" t="s">
        <v>157</v>
      </c>
      <c r="C76" s="86">
        <v>8110051180</v>
      </c>
      <c r="D76" s="78">
        <v>120</v>
      </c>
      <c r="E76" s="88" t="s">
        <v>60</v>
      </c>
      <c r="F76" s="90">
        <f>прил6!G53</f>
        <v>47608.8</v>
      </c>
      <c r="G76" s="33"/>
    </row>
    <row r="77" spans="1:7" ht="28.5" customHeight="1">
      <c r="A77" s="78">
        <v>82</v>
      </c>
      <c r="B77" s="28" t="s">
        <v>98</v>
      </c>
      <c r="C77" s="86">
        <v>8110051180</v>
      </c>
      <c r="D77" s="78">
        <v>200</v>
      </c>
      <c r="E77" s="88"/>
      <c r="F77" s="90">
        <f>+F78</f>
        <v>1841.2</v>
      </c>
      <c r="G77" s="33"/>
    </row>
    <row r="78" spans="1:7" ht="28.5" customHeight="1">
      <c r="A78" s="78">
        <v>83</v>
      </c>
      <c r="B78" s="28" t="s">
        <v>99</v>
      </c>
      <c r="C78" s="86">
        <v>8110051180</v>
      </c>
      <c r="D78" s="78">
        <v>240</v>
      </c>
      <c r="E78" s="88"/>
      <c r="F78" s="90">
        <f>F79</f>
        <v>1841.2</v>
      </c>
      <c r="G78" s="33"/>
    </row>
    <row r="79" spans="1:7" ht="28.5" customHeight="1">
      <c r="A79" s="115">
        <v>84</v>
      </c>
      <c r="B79" s="89" t="s">
        <v>99</v>
      </c>
      <c r="C79" s="91">
        <v>8110051180</v>
      </c>
      <c r="D79" s="115">
        <v>240</v>
      </c>
      <c r="E79" s="88" t="s">
        <v>60</v>
      </c>
      <c r="F79" s="172">
        <f>прил6!G55</f>
        <v>1841.2</v>
      </c>
      <c r="G79" s="33"/>
    </row>
    <row r="80" spans="1:7" ht="12.75" customHeight="1">
      <c r="A80" s="78">
        <v>85</v>
      </c>
      <c r="B80" s="63" t="s">
        <v>158</v>
      </c>
      <c r="C80" s="81">
        <v>8110080050</v>
      </c>
      <c r="D80" s="82"/>
      <c r="E80" s="83"/>
      <c r="F80" s="44">
        <f>+F81</f>
        <v>1000</v>
      </c>
      <c r="G80" s="46"/>
    </row>
    <row r="81" spans="1:7" ht="14.25" customHeight="1">
      <c r="A81" s="78">
        <v>86</v>
      </c>
      <c r="B81" s="28" t="s">
        <v>101</v>
      </c>
      <c r="C81" s="86">
        <v>8110080050</v>
      </c>
      <c r="D81" s="78">
        <v>800</v>
      </c>
      <c r="E81" s="88"/>
      <c r="F81" s="90">
        <f>+F82</f>
        <v>1000</v>
      </c>
      <c r="G81" s="33"/>
    </row>
    <row r="82" spans="1:7" ht="15" customHeight="1">
      <c r="A82" s="78">
        <v>87</v>
      </c>
      <c r="B82" s="28" t="s">
        <v>159</v>
      </c>
      <c r="C82" s="86">
        <v>8110080050</v>
      </c>
      <c r="D82" s="78">
        <v>870</v>
      </c>
      <c r="E82" s="88"/>
      <c r="F82" s="90">
        <v>1000</v>
      </c>
      <c r="G82" s="33"/>
    </row>
    <row r="83" spans="1:7" ht="12" customHeight="1">
      <c r="A83" s="78">
        <v>88</v>
      </c>
      <c r="B83" s="28" t="s">
        <v>38</v>
      </c>
      <c r="C83" s="86">
        <v>8110080050</v>
      </c>
      <c r="D83" s="78">
        <v>870</v>
      </c>
      <c r="E83" s="88" t="s">
        <v>54</v>
      </c>
      <c r="F83" s="90">
        <v>1000</v>
      </c>
      <c r="G83" s="33"/>
    </row>
    <row r="84" spans="1:7" ht="27" customHeight="1">
      <c r="A84" s="78">
        <v>89</v>
      </c>
      <c r="B84" s="28" t="s">
        <v>41</v>
      </c>
      <c r="C84" s="86">
        <v>8110080050</v>
      </c>
      <c r="D84" s="78">
        <v>870</v>
      </c>
      <c r="E84" s="88" t="s">
        <v>57</v>
      </c>
      <c r="F84" s="90">
        <v>1000</v>
      </c>
      <c r="G84" s="33"/>
    </row>
    <row r="85" spans="1:7" ht="39" customHeight="1">
      <c r="A85" s="78">
        <v>99</v>
      </c>
      <c r="B85" s="63" t="s">
        <v>97</v>
      </c>
      <c r="C85" s="81">
        <v>8110080210</v>
      </c>
      <c r="D85" s="82"/>
      <c r="E85" s="83"/>
      <c r="F85" s="44">
        <v>2880669</v>
      </c>
      <c r="G85" s="46"/>
    </row>
    <row r="86" spans="1:7" ht="33.75" customHeight="1">
      <c r="A86" s="78">
        <v>100</v>
      </c>
      <c r="B86" s="28" t="s">
        <v>94</v>
      </c>
      <c r="C86" s="86">
        <v>8110080210</v>
      </c>
      <c r="D86" s="78">
        <v>100</v>
      </c>
      <c r="E86" s="88"/>
      <c r="F86" s="90">
        <f>F87</f>
        <v>2279425</v>
      </c>
      <c r="G86" s="33"/>
    </row>
    <row r="87" spans="1:7" ht="15" customHeight="1">
      <c r="A87" s="78">
        <v>101</v>
      </c>
      <c r="B87" s="89" t="s">
        <v>95</v>
      </c>
      <c r="C87" s="86">
        <v>8110080210</v>
      </c>
      <c r="D87" s="78">
        <v>120</v>
      </c>
      <c r="E87" s="88"/>
      <c r="F87" s="90">
        <f>+F88</f>
        <v>2279425</v>
      </c>
      <c r="G87" s="33"/>
    </row>
    <row r="88" spans="1:7" ht="12" customHeight="1">
      <c r="A88" s="78">
        <v>102</v>
      </c>
      <c r="B88" s="89" t="s">
        <v>38</v>
      </c>
      <c r="C88" s="86">
        <v>8110080210</v>
      </c>
      <c r="D88" s="78">
        <v>120</v>
      </c>
      <c r="E88" s="88" t="s">
        <v>54</v>
      </c>
      <c r="F88" s="90">
        <f>F89</f>
        <v>2279425</v>
      </c>
      <c r="G88" s="33"/>
    </row>
    <row r="89" spans="1:7" ht="21" customHeight="1">
      <c r="A89" s="78">
        <v>103</v>
      </c>
      <c r="B89" s="28" t="s">
        <v>76</v>
      </c>
      <c r="C89" s="86">
        <v>8110080210</v>
      </c>
      <c r="D89" s="78">
        <v>120</v>
      </c>
      <c r="E89" s="88" t="s">
        <v>56</v>
      </c>
      <c r="F89" s="164">
        <f>прил6!G21</f>
        <v>2279425</v>
      </c>
      <c r="G89" s="33"/>
    </row>
    <row r="90" spans="1:7" ht="17.25" customHeight="1">
      <c r="A90" s="78">
        <v>104</v>
      </c>
      <c r="B90" s="89" t="s">
        <v>98</v>
      </c>
      <c r="C90" s="86">
        <v>8110080210</v>
      </c>
      <c r="D90" s="78">
        <v>200</v>
      </c>
      <c r="E90" s="88"/>
      <c r="F90" s="90">
        <f>F91</f>
        <v>596310</v>
      </c>
      <c r="G90" s="33"/>
    </row>
    <row r="91" spans="1:7" ht="14.25" customHeight="1">
      <c r="A91" s="78">
        <v>105</v>
      </c>
      <c r="B91" s="89" t="s">
        <v>99</v>
      </c>
      <c r="C91" s="86">
        <v>8110080210</v>
      </c>
      <c r="D91" s="78">
        <v>240</v>
      </c>
      <c r="E91" s="88"/>
      <c r="F91" s="90">
        <f>F92</f>
        <v>596310</v>
      </c>
      <c r="G91" s="33"/>
    </row>
    <row r="92" spans="1:7" ht="18.75" customHeight="1">
      <c r="A92" s="78">
        <v>106</v>
      </c>
      <c r="B92" s="89" t="s">
        <v>38</v>
      </c>
      <c r="C92" s="86">
        <v>8110080210</v>
      </c>
      <c r="D92" s="78">
        <v>240</v>
      </c>
      <c r="E92" s="88" t="s">
        <v>54</v>
      </c>
      <c r="F92" s="90">
        <f>F93</f>
        <v>596310</v>
      </c>
      <c r="G92" s="33"/>
    </row>
    <row r="93" spans="1:7" ht="24.75" customHeight="1">
      <c r="A93" s="78">
        <v>107</v>
      </c>
      <c r="B93" s="89" t="s">
        <v>76</v>
      </c>
      <c r="C93" s="86">
        <v>8110080210</v>
      </c>
      <c r="D93" s="78">
        <v>240</v>
      </c>
      <c r="E93" s="88" t="s">
        <v>56</v>
      </c>
      <c r="F93" s="90">
        <f>прил6!G23</f>
        <v>596310</v>
      </c>
      <c r="G93" s="33"/>
    </row>
    <row r="94" spans="1:7" ht="12" customHeight="1">
      <c r="A94" s="103">
        <v>108</v>
      </c>
      <c r="B94" s="89" t="s">
        <v>101</v>
      </c>
      <c r="C94" s="86">
        <v>8110080210</v>
      </c>
      <c r="D94" s="103">
        <v>800</v>
      </c>
      <c r="E94" s="88" t="s">
        <v>54</v>
      </c>
      <c r="F94" s="90">
        <f>F95</f>
        <v>4934</v>
      </c>
      <c r="G94" s="33"/>
    </row>
    <row r="95" spans="1:7" ht="12" customHeight="1">
      <c r="A95" s="103">
        <v>109</v>
      </c>
      <c r="B95" s="89" t="s">
        <v>0</v>
      </c>
      <c r="C95" s="86">
        <v>8110080210</v>
      </c>
      <c r="D95" s="103">
        <v>850</v>
      </c>
      <c r="E95" s="88"/>
      <c r="F95" s="90">
        <f>F96</f>
        <v>4934</v>
      </c>
      <c r="G95" s="33"/>
    </row>
    <row r="96" spans="1:7" ht="14.25" customHeight="1">
      <c r="A96" s="78">
        <v>110</v>
      </c>
      <c r="B96" s="89" t="s">
        <v>170</v>
      </c>
      <c r="C96" s="86">
        <v>8110080210</v>
      </c>
      <c r="D96" s="78">
        <v>853</v>
      </c>
      <c r="E96" s="88"/>
      <c r="F96" s="90">
        <f>прил6!G26</f>
        <v>4934</v>
      </c>
      <c r="G96" s="33"/>
    </row>
    <row r="97" spans="1:7" ht="50.25" customHeight="1">
      <c r="A97" s="78">
        <v>111</v>
      </c>
      <c r="B97" s="28" t="s">
        <v>160</v>
      </c>
      <c r="C97" s="86">
        <v>8110082090</v>
      </c>
      <c r="D97" s="78"/>
      <c r="E97" s="88"/>
      <c r="F97" s="90">
        <f>F98</f>
        <v>26404</v>
      </c>
      <c r="G97" s="33"/>
    </row>
    <row r="98" spans="1:7" ht="15" customHeight="1">
      <c r="A98" s="78">
        <v>112</v>
      </c>
      <c r="B98" s="28" t="s">
        <v>7</v>
      </c>
      <c r="C98" s="86">
        <v>8110082090</v>
      </c>
      <c r="D98" s="78">
        <v>500</v>
      </c>
      <c r="E98" s="88"/>
      <c r="F98" s="90">
        <f>F99</f>
        <v>26404</v>
      </c>
      <c r="G98" s="33"/>
    </row>
    <row r="99" spans="1:7" ht="15" customHeight="1">
      <c r="A99" s="78">
        <v>113</v>
      </c>
      <c r="B99" s="28" t="s">
        <v>9</v>
      </c>
      <c r="C99" s="86">
        <v>8110082090</v>
      </c>
      <c r="D99" s="78">
        <v>540</v>
      </c>
      <c r="E99" s="88"/>
      <c r="F99" s="90">
        <f>F100</f>
        <v>26404</v>
      </c>
      <c r="G99" s="33"/>
    </row>
    <row r="100" spans="1:7" ht="24.75" customHeight="1">
      <c r="A100" s="78">
        <v>114</v>
      </c>
      <c r="B100" s="28" t="s">
        <v>89</v>
      </c>
      <c r="C100" s="86">
        <v>8110082090</v>
      </c>
      <c r="D100" s="78">
        <v>540</v>
      </c>
      <c r="E100" s="88" t="s">
        <v>13</v>
      </c>
      <c r="F100" s="90">
        <f>F101</f>
        <v>26404</v>
      </c>
      <c r="G100" s="33"/>
    </row>
    <row r="101" spans="1:7" ht="15.75" customHeight="1">
      <c r="A101" s="78">
        <v>115</v>
      </c>
      <c r="B101" s="28" t="s">
        <v>6</v>
      </c>
      <c r="C101" s="86">
        <v>8110082090</v>
      </c>
      <c r="D101" s="78">
        <v>540</v>
      </c>
      <c r="E101" s="88" t="s">
        <v>14</v>
      </c>
      <c r="F101" s="90">
        <v>26404</v>
      </c>
      <c r="G101" s="33"/>
    </row>
    <row r="102" spans="1:7" ht="12.75" customHeight="1">
      <c r="A102" s="78">
        <v>116</v>
      </c>
      <c r="B102" s="84" t="s">
        <v>1</v>
      </c>
      <c r="C102" s="81">
        <v>9100000000</v>
      </c>
      <c r="D102" s="82"/>
      <c r="E102" s="83"/>
      <c r="F102" s="44">
        <f>+F103</f>
        <v>940190</v>
      </c>
      <c r="G102" s="46"/>
    </row>
    <row r="103" spans="1:7" ht="14.25" customHeight="1">
      <c r="A103" s="78">
        <v>117</v>
      </c>
      <c r="B103" s="28" t="s">
        <v>2</v>
      </c>
      <c r="C103" s="86">
        <v>9110000000</v>
      </c>
      <c r="D103" s="78"/>
      <c r="E103" s="88"/>
      <c r="F103" s="90">
        <f>прил6!G13</f>
        <v>940190</v>
      </c>
      <c r="G103" s="33"/>
    </row>
    <row r="104" spans="1:7" ht="39" customHeight="1">
      <c r="A104" s="78">
        <v>124</v>
      </c>
      <c r="B104" s="28" t="s">
        <v>88</v>
      </c>
      <c r="C104" s="86">
        <v>9110080210</v>
      </c>
      <c r="D104" s="78"/>
      <c r="E104" s="88"/>
      <c r="F104" s="90">
        <f>+F105</f>
        <v>940190</v>
      </c>
      <c r="G104" s="33"/>
    </row>
    <row r="105" spans="1:7" ht="38.25" customHeight="1">
      <c r="A105" s="78">
        <v>125</v>
      </c>
      <c r="B105" s="28" t="s">
        <v>94</v>
      </c>
      <c r="C105" s="86">
        <v>9110080210</v>
      </c>
      <c r="D105" s="78">
        <v>100</v>
      </c>
      <c r="E105" s="88"/>
      <c r="F105" s="90">
        <f>+F106</f>
        <v>940190</v>
      </c>
      <c r="G105" s="33"/>
    </row>
    <row r="106" spans="1:7" ht="18.75" customHeight="1">
      <c r="A106" s="78">
        <v>126</v>
      </c>
      <c r="B106" s="89" t="s">
        <v>95</v>
      </c>
      <c r="C106" s="86">
        <v>9110080210</v>
      </c>
      <c r="D106" s="78">
        <v>120</v>
      </c>
      <c r="E106" s="88"/>
      <c r="F106" s="90">
        <f>+F107</f>
        <v>940190</v>
      </c>
      <c r="G106" s="33"/>
    </row>
    <row r="107" spans="1:7" ht="12.75" customHeight="1">
      <c r="A107" s="78">
        <v>127</v>
      </c>
      <c r="B107" s="89" t="s">
        <v>38</v>
      </c>
      <c r="C107" s="86">
        <v>9110080210</v>
      </c>
      <c r="D107" s="78">
        <v>120</v>
      </c>
      <c r="E107" s="88" t="s">
        <v>54</v>
      </c>
      <c r="F107" s="90">
        <f>+F108</f>
        <v>940190</v>
      </c>
      <c r="G107" s="33"/>
    </row>
    <row r="108" spans="1:7" ht="27.75" customHeight="1">
      <c r="A108" s="78">
        <v>128</v>
      </c>
      <c r="B108" s="28" t="s">
        <v>75</v>
      </c>
      <c r="C108" s="86">
        <v>9110080210</v>
      </c>
      <c r="D108" s="78">
        <v>120</v>
      </c>
      <c r="E108" s="88" t="s">
        <v>55</v>
      </c>
      <c r="F108" s="90">
        <f>прил6!G14</f>
        <v>940190</v>
      </c>
      <c r="G108" s="33"/>
    </row>
    <row r="109" spans="1:7" ht="12.75">
      <c r="A109" s="276"/>
      <c r="B109" s="277"/>
      <c r="C109" s="92"/>
      <c r="D109" s="82"/>
      <c r="E109" s="83"/>
      <c r="F109" s="44">
        <f>прил6!G119</f>
        <v>6751556.03</v>
      </c>
      <c r="G109" s="33"/>
    </row>
  </sheetData>
  <sheetProtection/>
  <mergeCells count="12">
    <mergeCell ref="C1:F1"/>
    <mergeCell ref="A5:F5"/>
    <mergeCell ref="A7:A8"/>
    <mergeCell ref="B7:B8"/>
    <mergeCell ref="C7:C8"/>
    <mergeCell ref="D7:D8"/>
    <mergeCell ref="E7:E8"/>
    <mergeCell ref="F7:F8"/>
    <mergeCell ref="A109:B109"/>
    <mergeCell ref="C4:F4"/>
    <mergeCell ref="C2:F2"/>
    <mergeCell ref="B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2020-11-16T07:29:06Z</cp:lastPrinted>
  <dcterms:created xsi:type="dcterms:W3CDTF">1996-10-08T23:32:33Z</dcterms:created>
  <dcterms:modified xsi:type="dcterms:W3CDTF">2021-10-05T05:50:10Z</dcterms:modified>
  <cp:category/>
  <cp:version/>
  <cp:contentType/>
  <cp:contentStatus/>
</cp:coreProperties>
</file>