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кст реш" sheetId="1" r:id="rId1"/>
    <sheet name="прилож№1" sheetId="2" r:id="rId2"/>
    <sheet name="прил 2 доходы" sheetId="3" r:id="rId3"/>
    <sheet name="прил4" sheetId="4" r:id="rId4"/>
    <sheet name="прил5" sheetId="5" r:id="rId5"/>
    <sheet name="прил6" sheetId="6" r:id="rId6"/>
    <sheet name="прил7" sheetId="7" r:id="rId7"/>
  </sheets>
  <definedNames/>
  <calcPr fullCalcOnLoad="1"/>
</workbook>
</file>

<file path=xl/sharedStrings.xml><?xml version="1.0" encoding="utf-8"?>
<sst xmlns="http://schemas.openxmlformats.org/spreadsheetml/2006/main" count="984" uniqueCount="373">
  <si>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</si>
  <si>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</si>
  <si>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</si>
  <si>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</si>
  <si>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</si>
  <si>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</si>
  <si>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 xml:space="preserve">Прочие межбюджетные трансферты общего характера </t>
  </si>
  <si>
    <t>Межбюджетные трансферты</t>
  </si>
  <si>
    <t>540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</si>
  <si>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</si>
  <si>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</si>
  <si>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</si>
  <si>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</si>
  <si>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1400</t>
  </si>
  <si>
    <t>1403</t>
  </si>
  <si>
    <t>Российская Федерация</t>
  </si>
  <si>
    <t>КРАСНОЯРСКИЙ КРАЙ</t>
  </si>
  <si>
    <t>Казачинский район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</si>
  <si>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</si>
  <si>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</si>
  <si>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</si>
  <si>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</si>
  <si>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</si>
  <si>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</si>
  <si>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</si>
  <si>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</si>
  <si>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</si>
  <si>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</si>
  <si>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Земельный налог</t>
  </si>
  <si>
    <t>Расходы на выплаты персоналу государственных (муниципальных) органов</t>
  </si>
  <si>
    <t xml:space="preserve">Всего расходов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</si>
  <si>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</si>
  <si>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</si>
  <si>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</si>
  <si>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</si>
  <si>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</si>
  <si>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</si>
  <si>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</si>
  <si>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</si>
  <si>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</si>
  <si>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</si>
  <si>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</si>
  <si>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</si>
  <si>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</si>
  <si>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</si>
  <si>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</si>
  <si>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РЕШИЛ:</t>
  </si>
  <si>
    <t xml:space="preserve">                 1. В пункте 1. статьи 1:</t>
  </si>
  <si>
    <t xml:space="preserve">Статья 2. </t>
  </si>
  <si>
    <t>Другие вопросы в области национальной экономики</t>
  </si>
  <si>
    <t>0412</t>
  </si>
  <si>
    <t>Другие общегосударственные вопросы</t>
  </si>
  <si>
    <t xml:space="preserve">Источники внутреннего финансирования дефицита </t>
  </si>
  <si>
    <t>Сумма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</si>
  <si>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</si>
  <si>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</si>
  <si>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</si>
  <si>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</si>
  <si>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</si>
  <si>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</si>
  <si>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</si>
  <si>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</si>
  <si>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</si>
  <si>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Условно утвержденные расходы</t>
  </si>
  <si>
    <t>Раздел-
подраздел</t>
  </si>
  <si>
    <t>Национальная экономика</t>
  </si>
  <si>
    <t>0400</t>
  </si>
  <si>
    <t>Всего</t>
  </si>
  <si>
    <t>521 00 00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</si>
  <si>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</si>
  <si>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</si>
  <si>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закупок, товаров, услуг для обеспечения муниципальных нужд сельских поселений  в рамках непрограмных расходов отдельных органов местного самоуправления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</si>
  <si>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</t>
  </si>
  <si>
    <t>804</t>
  </si>
  <si>
    <t>ДОХОДЫ ОТ ИСПОЛЬЗОВАНИЯ ИМУЩЕСТВА, НАХОДЯЩЕГОСЯ В ГОСУДАРСТВЕННОЙ И МУНИЦИПАЛЬНОЙ СОБСТВЕННОСТИ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</si>
  <si>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</si>
  <si>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</si>
  <si>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</si>
  <si>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</si>
  <si>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Коммунальное хозяйство</t>
  </si>
  <si>
    <t>14</t>
  </si>
  <si>
    <t>Наименование кода поступлений в бюджет, группы, подгруппы, статьи, подстатьи, элемента, подвида, аналитической  группы вида источников финансирования дефицитов бюджетов</t>
  </si>
  <si>
    <t>Код ведомства</t>
  </si>
  <si>
    <t>РЕШЕНИЕ</t>
  </si>
  <si>
    <t>Приложение № 5</t>
  </si>
  <si>
    <t>0502</t>
  </si>
  <si>
    <t>0409</t>
  </si>
  <si>
    <t>Приложение № 6</t>
  </si>
  <si>
    <t>Акцизы по подакцизным товарам (продукции), производимым на территории Российской Федерации</t>
  </si>
  <si>
    <t>240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</si>
  <si>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</si>
  <si>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 xml:space="preserve">Межбюджетные трансферты общего характера бюджетам бюджетной системы Российской Федерации </t>
  </si>
  <si>
    <t xml:space="preserve">Межбюджетные трансферты общего характера бюджетам бюджетной системы  Российской Федерации  </t>
  </si>
  <si>
    <t>НАЛОГИ НА ИМУЩЕСТВО</t>
  </si>
  <si>
    <t xml:space="preserve">                               Приложение № 1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</si>
  <si>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</si>
  <si>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</si>
  <si>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</si>
  <si>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</si>
  <si>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</si>
  <si>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</si>
  <si>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</si>
  <si>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</si>
  <si>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</si>
  <si>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</si>
  <si>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</si>
  <si>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</si>
  <si>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Вороковского сельсовета в рамках непрограмных расходов отдельных органов местного самоуправления</t>
  </si>
  <si>
    <t>200</t>
  </si>
  <si>
    <t>Осуществление первичного воинского учета на территориях, где отсутствуют военные комиссариаты по администрации Вороковского сельсовета в рамках непрограмных расходов отдельных органов местного самоуправления</t>
  </si>
  <si>
    <t>Муниципальная программа Вороковского сельсовета "Создание безопасных и комфортных условий для проживания на территории Вороковского сельсовета"</t>
  </si>
  <si>
    <t>Приложение № 4</t>
  </si>
  <si>
    <t>834</t>
  </si>
  <si>
    <t>к Решению Талажанского</t>
  </si>
  <si>
    <t>0800</t>
  </si>
  <si>
    <t>0801</t>
  </si>
  <si>
    <t>Культура, кинемотография</t>
  </si>
  <si>
    <t>Культура</t>
  </si>
  <si>
    <t>Администрация Талажанского сельсовета</t>
  </si>
  <si>
    <t>Функционирование администрации Талажанского сельсовета</t>
  </si>
  <si>
    <t>Резервные фонды исполнительных органов местного самоуправления по администрации Талажанского сельсовета в рамках непрограмных расходов отдельных органов местного самоуправления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</si>
  <si>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</si>
  <si>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</si>
  <si>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Подпрограмма "Содержание автомобильных дорог общего пользования Талажанского сельсовета "</t>
  </si>
  <si>
    <t>Осуществление дорожной деятельности в отношение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</si>
  <si>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</si>
  <si>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Осуществление дорожной деятельности в отношение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</si>
  <si>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 "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</si>
  <si>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</si>
  <si>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</si>
  <si>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</si>
  <si>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Развитие культуры"</t>
  </si>
  <si>
    <t>Талажанский сельский Совет депутатов</t>
  </si>
  <si>
    <t xml:space="preserve">           В соответствии со статьей 49,  Устава Талажанского сельсовета, Талажанский сельский Совет депутатов   РЕШИЛ:</t>
  </si>
  <si>
    <t>834 01 05 00 00 00 0000 000</t>
  </si>
  <si>
    <t xml:space="preserve">                                                                                                     к  Решению Талажанского сельского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</si>
  <si>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</si>
  <si>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</si>
  <si>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</si>
  <si>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</si>
  <si>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</si>
  <si>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</si>
  <si>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</si>
  <si>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</si>
  <si>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 xml:space="preserve">           1. Решение подлежит официальному опубликованию в газете "Талажанский вестник" и вступает в силу со дня, следующего за днем его официального опубликования.</t>
  </si>
  <si>
    <t xml:space="preserve">                                                                                                                                                                                                      Приложение 9</t>
  </si>
  <si>
    <t>Подпрограмма "Благоустройство территории Талажанского сельсовета"</t>
  </si>
  <si>
    <t xml:space="preserve">Культура, кинематография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</si>
  <si>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</si>
  <si>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</si>
  <si>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"Поддержка искусства и народного творчества"</t>
  </si>
  <si>
    <t>Уличное освещение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</si>
  <si>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</si>
  <si>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                            к Решению Талажанского</t>
  </si>
  <si>
    <t>Раздел, подраздел</t>
  </si>
  <si>
    <t>Муниципальная программа "Создание безопасных и комфортных условий для проживания на территории Талажанского сельсовета"</t>
  </si>
  <si>
    <t>Уличное освещение в рамках подпрограммы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</si>
  <si>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Жилищно-комунальное хозяйство</t>
  </si>
  <si>
    <t>Организация и содержание мест захоронения в рамках подпрограммы "Благоустройство территории Талажанского сельсовета " муниципальной программыф Талажанского сельсовета "Создание безопасных и комфортных условий для проживания на территории Талажанского сельсовета"</t>
  </si>
  <si>
    <t>Комунальное хозяйство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</si>
  <si>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</si>
  <si>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Муниципальная программа Талажанского сельсовета "Развитие культуры" 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</si>
  <si>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 "Развитие культуры" </t>
  </si>
  <si>
    <t>Мобилизация и вневоинская подготовка</t>
  </si>
  <si>
    <t>Резервные фонды исполнительных органов местного самоуправления по администрации  Талажанского сельсовета в рамках непрограмных расходов отдельных органов местного самоуправления</t>
  </si>
  <si>
    <t xml:space="preserve">Резервные фонды  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</si>
  <si>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</si>
  <si>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0220000000</t>
  </si>
  <si>
    <t>0200000000</t>
  </si>
  <si>
    <t>0220082060</t>
  </si>
  <si>
    <t xml:space="preserve">                                                                                                                             к решениюТалажанского сельского </t>
  </si>
  <si>
    <t xml:space="preserve">                                                                                                                          Совета депутатов  от .__.___2016 г №</t>
  </si>
  <si>
    <t>к решению Талажанского сельского</t>
  </si>
  <si>
    <t>Приложение № 7</t>
  </si>
  <si>
    <t>01200S3930</t>
  </si>
  <si>
    <t>Обеспечение пожарной безопасности</t>
  </si>
  <si>
    <t>0310</t>
  </si>
  <si>
    <t>Уплата иных платежей</t>
  </si>
  <si>
    <t>0300</t>
  </si>
  <si>
    <t>01300S4120</t>
  </si>
  <si>
    <t>Национальная безопасность и правоохранительная деятельность</t>
  </si>
  <si>
    <t>Государственная программа Российской Федерации "Развитие здравоохранения"</t>
  </si>
  <si>
    <t>Подпрограмма "Развитие и внедрение инновационных методов диагностики, профилактики и лечения, а также основ персонализированной медицины"</t>
  </si>
  <si>
    <t>"Обеспечение первичных мер пожарной безопасности за счет средств краевого бюджета в рамках подпрограммы " 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</si>
  <si>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Закупка товаров, работ и услуг для обеспечения государственных (муниципальных) нужд</t>
  </si>
  <si>
    <t>"Обеспечение первичных мер пожарной безопасности за счет средств бюджета поселения в рамках подпрограммы "Обеспечение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</si>
  <si>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</si>
  <si>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</si>
  <si>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Код классификации доходов бюджета</t>
  </si>
  <si>
    <t>Наименование кода классификации доходов бюджета</t>
  </si>
  <si>
    <t>Доходы бюджета поселений  2019 года</t>
  </si>
  <si>
    <t>000 1 00 00000 00 0000 000</t>
  </si>
  <si>
    <t>000 1 01 00000 00 0000 000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</si>
  <si>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</si>
  <si>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</si>
  <si>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</si>
  <si>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</si>
  <si>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</si>
  <si>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</si>
  <si>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</si>
  <si>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</si>
  <si>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</si>
  <si>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</si>
  <si>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100 1 03 02250 01 0000 110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</si>
  <si>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</si>
  <si>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</si>
  <si>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</si>
  <si>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000 1 06 06000 00 0000 110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</si>
  <si>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</si>
  <si>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</si>
  <si>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</si>
  <si>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</si>
  <si>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</si>
  <si>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</si>
  <si>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</si>
  <si>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</si>
  <si>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</si>
  <si>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</si>
  <si>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</si>
  <si>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</si>
  <si>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</si>
  <si>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</si>
  <si>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</si>
  <si>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</si>
  <si>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</si>
  <si>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</si>
  <si>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</si>
  <si>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000 2 00 00000 00 0000 000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</si>
  <si>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</si>
  <si>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</si>
  <si>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</si>
  <si>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Дотация бюджетам сельских поселений на выравнивание бюджетной обеспеченности из районного фонда финансовой поддержки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</si>
  <si>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</si>
  <si>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</si>
  <si>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</si>
  <si>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</si>
  <si>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</si>
  <si>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</si>
  <si>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</si>
  <si>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 xml:space="preserve">            ВСЕГО</t>
  </si>
  <si>
    <t>к  Решению  Талажанского сельского</t>
  </si>
  <si>
    <t>Приложение 4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</si>
  <si>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</si>
  <si>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 xml:space="preserve">          1)  Приложение № 1 изложить в новой редакции согласно приложению № 1 к настоящему Решению </t>
  </si>
  <si>
    <t xml:space="preserve">         2) Приложение № 2 изложить в новой редакции согласно приложению № 4 к настоящему Решению </t>
  </si>
  <si>
    <t xml:space="preserve">          3) Приложение № 4 изложить в новой редакции согласно приложению № 5 к настоящему Решению </t>
  </si>
  <si>
    <t xml:space="preserve">          4) Приложение № 5 изложить в новой редакции согласно приложению № 6 к настоящему Решению </t>
  </si>
  <si>
    <t xml:space="preserve">          5) Приложение № 6 изложить в новой редакции согласно приложению № 7 к настоящему Решению </t>
  </si>
  <si>
    <t xml:space="preserve">           7) Приложение № 7 изложить в новой редакции согласно приложению № 8 к настоящему Решению</t>
  </si>
  <si>
    <t>01200S5080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</si>
  <si>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</si>
  <si>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обеспечение первичных мер пожарной безопасности за счет средств краевого бюджета в рамках подпрограммы " Предупреждение спасение, помощь населению чрезвычайных ситуациях "государственной программы Красноярского края"Защита от чрезвычайных ситуаций природного и техногенного характера и обеспечения безопасности населения"</t>
  </si>
  <si>
    <t xml:space="preserve"> 2. Статью 10 "Дорожный фонд Администрации Талажанского сельсовета" изложить в новой редакции</t>
  </si>
  <si>
    <t>Сумма на 2019 год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</si>
  <si>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</si>
  <si>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</si>
  <si>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</si>
  <si>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</si>
  <si>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</si>
  <si>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1001</t>
  </si>
  <si>
    <t>1000</t>
  </si>
  <si>
    <t>0100000000</t>
  </si>
  <si>
    <t>0140000000</t>
  </si>
  <si>
    <t>0140082110</t>
  </si>
  <si>
    <t>Глава Талажанского сельсовета                                    Биллер С.Л.</t>
  </si>
  <si>
    <t>834 1 08 04020 01 0000 110</t>
  </si>
  <si>
    <t>000 2 02 0000 00 0000 000</t>
  </si>
  <si>
    <t>Сумма на 2020 год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</si>
  <si>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</si>
  <si>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</si>
  <si>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Мероприятия направленные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</si>
  <si>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2019 год</t>
  </si>
  <si>
    <t>Доходы бюджета поселений  2020 года</t>
  </si>
  <si>
    <t xml:space="preserve">" О внесении изменений в Решение Талажанского сельского Совета депутатов от 25 декабря 2018 года № 16-30"О  бюджете Талажанского сельсовета на 2019 год и плановый период 2020-2021 годов"
                       </t>
  </si>
  <si>
    <t xml:space="preserve">Статья 1. Внести в Решение Талажанского сельского Совета депутатов от 25 декабря 2018 года № 16-30 следующие изменения: </t>
  </si>
  <si>
    <t>Утвердить объем бюджетных ассигнований дорожного фонда Администрации Талажанского сельсовета  на 2019 в сумме 95800,00 рублей, на 2020 год в сумме 38600,00 рублей, на 2021 год в сумме38600,0 рублей.</t>
  </si>
  <si>
    <t xml:space="preserve">                                                                                         Совета депутатов от 25.12.2018г. № 16-30</t>
  </si>
  <si>
    <t>бюджета поселения в 2019 году и плановом периоде 2020-2021 годов</t>
  </si>
  <si>
    <t>2020 год</t>
  </si>
  <si>
    <t xml:space="preserve"> 2021 год</t>
  </si>
  <si>
    <t>Совета депутатов от 25.12. 2018г. № 16-30</t>
  </si>
  <si>
    <t>Доходы бюджета поселений на 2019 год и плановый период 2020-2021 годов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</si>
  <si>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</si>
  <si>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</si>
  <si>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</si>
  <si>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</si>
  <si>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000 1 17 01050 10 0000 180</t>
  </si>
  <si>
    <t>Невыясненные поступления, зачисляемые в бюджеты сельских поселений</t>
  </si>
  <si>
    <t>000 2 02 10000 00 0000 150</t>
  </si>
  <si>
    <t>000 2 02 15001 00 0000 150</t>
  </si>
  <si>
    <t>834 2 02 15001 10 0000 150</t>
  </si>
  <si>
    <t>834 2 02 15001 10 0020 150</t>
  </si>
  <si>
    <t>834 2 02 15001 10 0030 150</t>
  </si>
  <si>
    <t>000 2 02 30000 00 0000 150</t>
  </si>
  <si>
    <t>834 2 02 30024 00 0000 150</t>
  </si>
  <si>
    <t>834 2 02 30024 10 0000 150</t>
  </si>
  <si>
    <t>834 2 02 30024 10 4901 150</t>
  </si>
  <si>
    <t>834 2 02 35118 00 0000 150</t>
  </si>
  <si>
    <t>834 2 02 35118 10 0000 150</t>
  </si>
  <si>
    <t>834 2 02 40000 00 0000 150</t>
  </si>
  <si>
    <t>834 2 02 49999 00 0000 150</t>
  </si>
  <si>
    <t>834 2 02 49999 10 0000 150</t>
  </si>
  <si>
    <t>834 2 02 49999 10 0002 150</t>
  </si>
  <si>
    <t>834 2 02 49999 10 0008 150</t>
  </si>
  <si>
    <t>834 2 02 49999 10 7412 150</t>
  </si>
  <si>
    <t>834 202 49999 10 7508 150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</si>
  <si>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</si>
  <si>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программы "Поддержка местных инициатив"государственной программы Красноярского края "Содействие развитию местного самоуправления"</t>
  </si>
  <si>
    <t>834 2 02 49999 10 7641 150</t>
  </si>
  <si>
    <t>834 2 04 00000 00 0000 000</t>
  </si>
  <si>
    <t>БЕЗВОЗМЕЗДНЫЕ ПОСТУПЛЕНИЯ ОТ НЕГОСУДАРСТВЕННЫХ ОРГАНИЗАЦИЙ</t>
  </si>
  <si>
    <t>834 2 04 05000 10 0000 180</t>
  </si>
  <si>
    <t>Безвозмездные поступления от негосударственных организаций в бюджеты сельских поселений</t>
  </si>
  <si>
    <t>834 2 04 05099 10 0000 180</t>
  </si>
  <si>
    <t>Прочие безвозмездные поступления от негосударственных организаций в бюджеты сельских поселений</t>
  </si>
  <si>
    <t>834 2 07 00000 00 0000 000</t>
  </si>
  <si>
    <t>ПРОЧИЕ БЕЗВОЗМЕЗДНЫЕ ПОСТУПЛЕНИЯ</t>
  </si>
  <si>
    <t>834 2 07 05000 10 0000 180</t>
  </si>
  <si>
    <t>Прочие безвозмездные поступления в бюджеты сельских поселений</t>
  </si>
  <si>
    <t>834 2 07 05030 10 0000 180</t>
  </si>
  <si>
    <t>сельского Совета депутатов от 25.12.2018г. № 16-30</t>
  </si>
  <si>
    <t xml:space="preserve">      Распределение расходов бюджета поселения по разделам и подразделам,бюджетной  классификации расходов бюджетов Российской Федерации на 2019 год и плановый период 2020- 2021 годов.</t>
  </si>
  <si>
    <t>Статья 4. Распределение  на 2019 год и плановый период 2020-2021 годов расходов бюджета поселения  по бюджетной классификации Российской Федерации</t>
  </si>
  <si>
    <t>В пункте 4.</t>
  </si>
  <si>
    <t>Расходы, на реализацию мероприятий по поддержке местных инициатив, за счет субсидий краевого бюджета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</si>
  <si>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01100S6410</t>
  </si>
  <si>
    <t>Осуществление рсходов направленных на реализацию мероприятий по поддержке местных инициатив за счет остатков средств краевого бюджета по подпрограмме "Поддержка искусства и народного творчества" муниципальной программы Талажанского сельсовета "Развитие культуры"</t>
  </si>
  <si>
    <t>Приложение № 6 к Решению Талажанского сельского Совета депутатов от 25.12.2018г. № 16-30</t>
  </si>
  <si>
    <t>45</t>
  </si>
  <si>
    <t>46</t>
  </si>
  <si>
    <t>Сумма на 2021 год</t>
  </si>
  <si>
    <t>Приложение № 7 к Решению Талажанского сельского Совета депутатов от 25.12.2018г. № 16-30</t>
  </si>
  <si>
    <t>Приложение № 8 к Решению Талажанского сельского Совета депутатов от 25.12.2018г. № 16-30</t>
  </si>
  <si>
    <t>Распределение бюджетных ассигнований по целевым статьям (муниципальным программам Талажанского сельсовета и непрограммным направлениям деятельности), группам и подгруппам видам расходов, разделам, подразделам классификации расходов местного бюджета на 2019 год Талажанского сельсовета</t>
  </si>
  <si>
    <t xml:space="preserve">Распределение бюджетных ассигнований по разделам, подразделам, целевым статьям (муниципальным программам Талажанского сельсовета и непрограммным направлениям деятельности), группам и подгруппам видов расходов классификации расходов Талажанского сельсовета на 2019 год </t>
  </si>
  <si>
    <t xml:space="preserve">  Сумма на
 2019 год </t>
  </si>
  <si>
    <t xml:space="preserve">                            Ведомственная структура расходов бюджета поселения на 2019 год
                                                   </t>
  </si>
  <si>
    <t>Доходы бюджета поселений  2021 года</t>
  </si>
  <si>
    <t>0220076410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</si>
  <si>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</si>
  <si>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</si>
  <si>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</si>
  <si>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бюджетов сельских поселений</t>
  </si>
  <si>
    <t>000 1 13 00000 00 0000 000</t>
  </si>
  <si>
    <t>000 1 13 02000 00 0000 130</t>
  </si>
  <si>
    <t>000 1 13 02990 00 0000 130</t>
  </si>
  <si>
    <t>834 1 13 02995 10 0000 130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</si>
  <si>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</si>
  <si>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</si>
  <si>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</si>
  <si>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000 1 16 00000 00 0000 000</t>
  </si>
  <si>
    <t>000 1 16 33000 00 0000 140</t>
  </si>
  <si>
    <t>161 1 16 33050 10 0000 140</t>
  </si>
  <si>
    <t>Прочие межбюджетные трансферты, передаваемые бюджетам сельских поселений на повышение с 1 октября 2019 года на 4.3 процента минимальных размеров окладов ( 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платы, установленной для целей расчета региональной выплаты.</t>
  </si>
  <si>
    <t>Прочие межбюджетные трансферты, передаваемые бюджетам сельских поселений на повышение с 1 октября 2019 года на 4.3 процента заработной платы отдельных категорий работников, увеличение оплаты труда которых осуществляется с указами Президента Российской Федерации , предусматривающими мероприятия по повышению заработной платы 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труда).</t>
  </si>
  <si>
    <t>834 2 02 49999 10 1038 150</t>
  </si>
  <si>
    <t>834 2 02 49999 10 1023 150</t>
  </si>
  <si>
    <t>Организация и содержание мест захоронения в рамках подпрограммы"Благоустройство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</si>
  <si>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Прочая закупка товаров, работ и услуг</t>
  </si>
  <si>
    <t>Направить в  2019 году и плановом периоде 2020-2021 годов бюджету Казачинского района иные межбюджетные трансферты на осуществление части полномочий по решению вопросов местного значения: по созданию условий для организации досуга и обеспечения жителей поселения услугами организаций культуры - по 876292,00 рублей ежегодно;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Талажанского сельсовета - по 36396,00 рублей ежегодно. по внешнему муниципальному финансовому контролю сельских поселений  - по 16452,10 рублей ежегодно.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Талажанского сельского Совета депутатов.</t>
  </si>
  <si>
    <t xml:space="preserve">в подпункте1 цифры "5 568 266,38"  заменить цифрами "5 851 337,78 " </t>
  </si>
  <si>
    <t>в подпункте 2 цифры " 5 568 266,38"    заменить цифрами "5 896 456,48"</t>
  </si>
  <si>
    <t>в подпункте 3 дефицит  бюджета поселения в сумме11 206,55 рублей;</t>
  </si>
  <si>
    <t>в подпункте 4 источники внутреннего финансирования дефицита бюджета поселения  в сумме 11 206,55  рублей согласно приложению 1 к настоящему решению.</t>
  </si>
  <si>
    <t xml:space="preserve"> 30 декабря 2019г.</t>
  </si>
  <si>
    <t>№ 33-67</t>
  </si>
  <si>
    <t xml:space="preserve">                                                                                         Совета депутатов от 30.12.2019 № 33-67</t>
  </si>
  <si>
    <t xml:space="preserve">Приложение № 2                                              к решению Талажанского сельского Совета депутатов от 30.12.2019 № 33-67  </t>
  </si>
  <si>
    <t xml:space="preserve">сельского Совета депутатов от 30.12.2019г. № 33-67 </t>
  </si>
  <si>
    <t>сельского Совета депутатов от 30.12.2019г. № 33-67</t>
  </si>
  <si>
    <t>к Решению Талажанского сельского                          Совета депутатов от 30.12.2019 № 33-67</t>
  </si>
  <si>
    <t xml:space="preserve">                                                                                                                                                                     Совета депутатов от 30.12.2019 № 33-67</t>
  </si>
  <si>
    <t>47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</si>
</sst>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\2\6"/>
    <numFmt numFmtId="195" formatCode="0.0"/>
    <numFmt numFmtId="196" formatCode="[$-FC19]d\ mmmm\ yyyy\ &quot;г.&quot;"/>
    <numFmt numFmtId="197" formatCode="0000000000"/>
    <numFmt numFmtId="198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193" fontId="7" fillId="0" borderId="0" xfId="64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 indent="3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2" fontId="6" fillId="32" borderId="10" xfId="0" applyNumberFormat="1" applyFont="1" applyFill="1" applyBorder="1" applyAlignment="1">
      <alignment horizontal="center" vertical="center" wrapText="1"/>
    </xf>
    <xf numFmtId="3" fontId="3" fillId="32" borderId="0" xfId="0" applyNumberFormat="1" applyFont="1" applyFill="1" applyAlignment="1">
      <alignment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/>
    </xf>
    <xf numFmtId="2" fontId="10" fillId="32" borderId="0" xfId="0" applyNumberFormat="1" applyFont="1" applyFill="1" applyAlignment="1">
      <alignment/>
    </xf>
    <xf numFmtId="197" fontId="10" fillId="32" borderId="1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Alignment="1">
      <alignment/>
    </xf>
    <xf numFmtId="0" fontId="10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97" fontId="10" fillId="32" borderId="12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97" fontId="8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/>
    </xf>
    <xf numFmtId="49" fontId="10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4" fontId="10" fillId="32" borderId="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/>
    </xf>
    <xf numFmtId="0" fontId="15" fillId="32" borderId="0" xfId="53" applyFont="1" applyFill="1" applyAlignment="1">
      <alignment horizontal="center" vertical="center" wrapText="1"/>
      <protection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vertical="top" wrapText="1"/>
    </xf>
    <xf numFmtId="0" fontId="10" fillId="32" borderId="0" xfId="0" applyFont="1" applyFill="1" applyAlignment="1">
      <alignment vertical="justify" wrapText="1"/>
    </xf>
    <xf numFmtId="0" fontId="1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center" wrapText="1"/>
    </xf>
    <xf numFmtId="197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197" fontId="10" fillId="32" borderId="10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197" fontId="10" fillId="32" borderId="13" xfId="43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wrapText="1"/>
    </xf>
    <xf numFmtId="197" fontId="8" fillId="32" borderId="1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 horizontal="center"/>
    </xf>
    <xf numFmtId="197" fontId="8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0" fontId="5" fillId="0" borderId="0" xfId="53">
      <alignment/>
      <protection/>
    </xf>
    <xf numFmtId="0" fontId="5" fillId="0" borderId="10" xfId="53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33" borderId="14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33" borderId="12" xfId="53" applyNumberFormat="1" applyFont="1" applyFill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6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33" borderId="16" xfId="53" applyNumberFormat="1" applyFont="1" applyFill="1" applyBorder="1" applyAlignment="1">
      <alignment horizontal="left" vertical="center" wrapText="1"/>
      <protection/>
    </xf>
    <xf numFmtId="0" fontId="7" fillId="33" borderId="16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 horizontal="justify" vertical="center"/>
      <protection/>
    </xf>
    <xf numFmtId="0" fontId="1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18" fillId="0" borderId="0" xfId="53" applyFont="1" applyFill="1" applyAlignment="1">
      <alignment/>
      <protection/>
    </xf>
    <xf numFmtId="0" fontId="15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15" fillId="0" borderId="0" xfId="53" applyFont="1">
      <alignment/>
      <protection/>
    </xf>
    <xf numFmtId="0" fontId="10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49" fontId="7" fillId="33" borderId="13" xfId="53" applyNumberFormat="1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97" fontId="10" fillId="0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justify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2" fontId="10" fillId="32" borderId="13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5" fillId="0" borderId="10" xfId="53" applyBorder="1">
      <alignment/>
      <protection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Alignment="1">
      <alignment horizontal="justify" wrapText="1"/>
    </xf>
    <xf numFmtId="49" fontId="7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right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9" fillId="0" borderId="0" xfId="53" applyFont="1" applyAlignment="1">
      <alignment horizontal="right"/>
      <protection/>
    </xf>
    <xf numFmtId="0" fontId="7" fillId="0" borderId="0" xfId="53" applyFont="1" applyAlignment="1">
      <alignment horizontal="right"/>
      <protection/>
    </xf>
    <xf numFmtId="0" fontId="5" fillId="0" borderId="17" xfId="53" applyFont="1" applyBorder="1" applyAlignment="1">
      <alignment horizontal="right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9" fillId="0" borderId="0" xfId="53" applyFont="1" applyFill="1" applyAlignment="1">
      <alignment horizontal="center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2" fontId="7" fillId="0" borderId="13" xfId="53" applyNumberFormat="1" applyFont="1" applyFill="1" applyBorder="1" applyAlignment="1">
      <alignment horizontal="center" vertical="center" wrapText="1"/>
      <protection/>
    </xf>
    <xf numFmtId="2" fontId="7" fillId="0" borderId="12" xfId="53" applyNumberFormat="1" applyFont="1" applyFill="1" applyBorder="1" applyAlignment="1">
      <alignment horizontal="center" vertical="center" wrapText="1"/>
      <protection/>
    </xf>
    <xf numFmtId="0" fontId="3" fillId="32" borderId="18" xfId="0" applyFont="1" applyFill="1" applyBorder="1" applyAlignment="1">
      <alignment horizontal="right"/>
    </xf>
    <xf numFmtId="0" fontId="3" fillId="32" borderId="0" xfId="0" applyFont="1" applyFill="1" applyAlignment="1">
      <alignment horizontal="right"/>
    </xf>
    <xf numFmtId="0" fontId="6" fillId="32" borderId="11" xfId="0" applyFont="1" applyFill="1" applyBorder="1" applyAlignment="1">
      <alignment vertical="top" wrapText="1"/>
    </xf>
    <xf numFmtId="0" fontId="6" fillId="32" borderId="19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/>
    </xf>
    <xf numFmtId="0" fontId="8" fillId="32" borderId="1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3" fillId="32" borderId="0" xfId="0" applyFont="1" applyFill="1" applyAlignment="1">
      <alignment horizontal="justify"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horizontal="center" vertical="justify" wrapText="1"/>
    </xf>
    <xf numFmtId="0" fontId="10" fillId="32" borderId="0" xfId="0" applyFont="1" applyFill="1" applyAlignment="1">
      <alignment horizontal="justify" vertical="top"/>
    </xf>
    <xf numFmtId="0" fontId="10" fillId="32" borderId="10" xfId="0" applyFont="1" applyFill="1" applyBorder="1" applyAlignment="1">
      <alignment horizontal="center" wrapText="1"/>
    </xf>
    <xf numFmtId="2" fontId="10" fillId="32" borderId="19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right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3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center" wrapText="1"/>
    </xf>
    <xf numFmtId="0" fontId="8" fillId="32" borderId="0" xfId="0" applyFont="1" applyFill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left"/>
    </xf>
    <xf numFmtId="0" fontId="10" fillId="32" borderId="11" xfId="0" applyFont="1" applyFill="1" applyBorder="1" applyAlignment="1">
      <alignment horizontal="left" vertical="top" wrapText="1"/>
    </xf>
    <xf numFmtId="0" fontId="10" fillId="32" borderId="19" xfId="0" applyFont="1" applyFill="1" applyBorder="1" applyAlignment="1">
      <alignment horizontal="left" vertical="top" wrapText="1"/>
    </xf>
    <xf numFmtId="0" fontId="11" fillId="32" borderId="0" xfId="0" applyFont="1" applyFill="1" applyAlignment="1">
      <alignment horizontal="justify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zoomScalePageLayoutView="0" workbookViewId="0" topLeftCell="A1">
      <selection activeCell="K12" sqref="K12:M12"/>
    </sheetView>
  </sheetViews>
  <sheetFormatPr defaultColWidth="9.140625" defaultRowHeight="12.75"/>
  <cols>
    <col min="1" max="1" width="4.7109375" style="8" customWidth="1"/>
    <col min="2" max="2" width="5.7109375" style="8" customWidth="1"/>
    <col min="3" max="3" width="5.57421875" style="8" customWidth="1"/>
    <col min="4" max="4" width="6.8515625" style="8" customWidth="1"/>
    <col min="5" max="5" width="7.00390625" style="8" customWidth="1"/>
    <col min="6" max="8" width="6.28125" style="8" customWidth="1"/>
    <col min="9" max="9" width="8.421875" style="8" customWidth="1"/>
    <col min="10" max="10" width="6.421875" style="8" customWidth="1"/>
    <col min="11" max="11" width="7.421875" style="8" customWidth="1"/>
    <col min="12" max="12" width="13.57421875" style="8" customWidth="1"/>
    <col min="13" max="13" width="23.421875" style="8" hidden="1" customWidth="1"/>
    <col min="14" max="14" width="15.421875" style="8" bestFit="1" customWidth="1"/>
    <col min="15" max="16384" width="9.140625" style="8" customWidth="1"/>
  </cols>
  <sheetData>
    <row r="1" ht="2.25" customHeight="1">
      <c r="M1" s="9"/>
    </row>
    <row r="2" ht="0.75" customHeight="1" hidden="1">
      <c r="M2" s="9"/>
    </row>
    <row r="3" ht="12.75">
      <c r="M3" s="9"/>
    </row>
    <row r="4" spans="4:10" ht="12.75">
      <c r="D4" s="219" t="s">
        <v>15</v>
      </c>
      <c r="E4" s="219"/>
      <c r="F4" s="219"/>
      <c r="G4" s="219"/>
      <c r="H4" s="219"/>
      <c r="I4" s="219"/>
      <c r="J4" s="219"/>
    </row>
    <row r="5" spans="4:10" ht="12.75">
      <c r="D5" s="219" t="s">
        <v>16</v>
      </c>
      <c r="E5" s="219"/>
      <c r="F5" s="219"/>
      <c r="G5" s="219"/>
      <c r="H5" s="219"/>
      <c r="I5" s="219"/>
      <c r="J5" s="219"/>
    </row>
    <row r="6" ht="11.25" customHeight="1"/>
    <row r="7" spans="4:10" ht="12.75">
      <c r="D7" s="219" t="s">
        <v>17</v>
      </c>
      <c r="E7" s="219"/>
      <c r="F7" s="219"/>
      <c r="G7" s="219"/>
      <c r="H7" s="219"/>
      <c r="I7" s="219"/>
      <c r="J7" s="219"/>
    </row>
    <row r="8" spans="4:10" ht="12.75">
      <c r="D8" s="219" t="s">
        <v>132</v>
      </c>
      <c r="E8" s="219"/>
      <c r="F8" s="219"/>
      <c r="G8" s="219"/>
      <c r="H8" s="219"/>
      <c r="I8" s="219"/>
      <c r="J8" s="219"/>
    </row>
    <row r="9" ht="9.75" customHeight="1">
      <c r="E9" s="11"/>
    </row>
    <row r="10" spans="1:13" ht="12.75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</row>
    <row r="11" spans="1:13" s="12" customFormat="1" ht="12.75">
      <c r="A11" s="220" t="s">
        <v>83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</row>
    <row r="12" spans="1:13" ht="12.75">
      <c r="A12" s="214" t="s">
        <v>364</v>
      </c>
      <c r="B12" s="215"/>
      <c r="C12" s="215"/>
      <c r="D12" s="215"/>
      <c r="E12" s="215"/>
      <c r="I12" s="13"/>
      <c r="K12" s="216" t="s">
        <v>365</v>
      </c>
      <c r="L12" s="216"/>
      <c r="M12" s="216"/>
    </row>
    <row r="13" spans="1:4" ht="11.25" customHeight="1">
      <c r="A13" s="217"/>
      <c r="B13" s="217"/>
      <c r="C13" s="217"/>
      <c r="D13" s="217"/>
    </row>
    <row r="14" ht="10.5" customHeight="1">
      <c r="A14" s="13"/>
    </row>
    <row r="15" spans="1:13" ht="48" customHeight="1">
      <c r="A15" s="218" t="s">
        <v>273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</row>
    <row r="16" spans="1:13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31.5" customHeight="1">
      <c r="A17" s="211" t="s">
        <v>133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</row>
    <row r="18" ht="13.5" customHeight="1">
      <c r="A18" s="13"/>
    </row>
    <row r="19" spans="1:4" ht="13.5" customHeight="1">
      <c r="A19" s="13"/>
      <c r="D19" s="8" t="s">
        <v>46</v>
      </c>
    </row>
    <row r="20" spans="1:13" s="15" customFormat="1" ht="32.25" customHeight="1">
      <c r="A20" s="212" t="s">
        <v>274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</row>
    <row r="21" spans="1:13" s="15" customFormat="1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5" customFormat="1" ht="12.75">
      <c r="A22" s="211" t="s">
        <v>47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</row>
    <row r="23" spans="1:13" s="15" customFormat="1" ht="16.5" customHeight="1">
      <c r="A23" s="211" t="s">
        <v>360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</row>
    <row r="24" spans="1:13" s="15" customFormat="1" ht="16.5" customHeight="1">
      <c r="A24" s="211" t="s">
        <v>361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</row>
    <row r="25" spans="1:13" s="15" customFormat="1" ht="16.5" customHeight="1">
      <c r="A25" s="213" t="s">
        <v>362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160"/>
    </row>
    <row r="26" spans="1:13" s="15" customFormat="1" ht="30" customHeight="1">
      <c r="A26" s="213" t="s">
        <v>363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160"/>
    </row>
    <row r="27" spans="1:13" s="15" customFormat="1" ht="30" customHeight="1">
      <c r="A27" s="208" t="s">
        <v>322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160"/>
    </row>
    <row r="28" spans="1:13" s="15" customFormat="1" ht="15.75" customHeight="1">
      <c r="A28" s="213" t="s">
        <v>323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160"/>
    </row>
    <row r="29" spans="1:13" s="15" customFormat="1" ht="153" customHeight="1">
      <c r="A29" s="209" t="s">
        <v>359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160"/>
    </row>
    <row r="30" spans="1:13" s="15" customFormat="1" ht="29.25" customHeight="1">
      <c r="A30" s="208" t="s">
        <v>252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14"/>
    </row>
    <row r="31" spans="1:13" s="15" customFormat="1" ht="42" customHeight="1">
      <c r="A31" s="213" t="s">
        <v>275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14"/>
    </row>
    <row r="32" spans="1:13" s="15" customFormat="1" ht="20.25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14"/>
    </row>
    <row r="33" spans="1:14" s="15" customFormat="1" ht="17.25" customHeight="1">
      <c r="A33" s="211" t="s">
        <v>243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16"/>
    </row>
    <row r="34" spans="1:14" s="15" customFormat="1" ht="13.5" customHeight="1">
      <c r="A34" s="211" t="s">
        <v>244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16"/>
    </row>
    <row r="35" spans="1:14" s="15" customFormat="1" ht="13.5" customHeight="1">
      <c r="A35" s="211" t="s">
        <v>245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16"/>
    </row>
    <row r="36" spans="1:14" s="15" customFormat="1" ht="13.5" customHeight="1">
      <c r="A36" s="211" t="s">
        <v>246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16"/>
    </row>
    <row r="37" spans="1:14" s="15" customFormat="1" ht="13.5" customHeight="1">
      <c r="A37" s="211" t="s">
        <v>247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16"/>
    </row>
    <row r="38" spans="1:14" s="15" customFormat="1" ht="13.5" customHeight="1">
      <c r="A38" s="211" t="s">
        <v>248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16"/>
    </row>
    <row r="39" spans="1:13" s="15" customFormat="1" ht="12.75" customHeight="1">
      <c r="A39" s="212" t="s">
        <v>48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</row>
    <row r="40" s="15" customFormat="1" ht="9.75" customHeight="1"/>
    <row r="41" spans="1:13" s="15" customFormat="1" ht="23.25" customHeight="1">
      <c r="A41" s="211" t="s">
        <v>144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</row>
    <row r="42" s="17" customFormat="1" ht="12.75"/>
    <row r="43" s="17" customFormat="1" ht="12.75" hidden="1"/>
    <row r="44" s="17" customFormat="1" ht="12.75"/>
    <row r="45" spans="1:13" s="17" customFormat="1" ht="20.25" customHeight="1">
      <c r="A45" s="210" t="s">
        <v>264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</row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5.75" customHeight="1"/>
    <row r="52" s="17" customFormat="1" ht="12.75"/>
    <row r="53" s="17" customFormat="1" ht="12.75"/>
    <row r="54" s="17" customFormat="1" ht="15.75" customHeight="1"/>
    <row r="55" s="17" customFormat="1" ht="12.75"/>
    <row r="56" s="17" customFormat="1" ht="12.75"/>
    <row r="57" s="17" customFormat="1" ht="15.75" customHeight="1"/>
    <row r="58" s="17" customFormat="1" ht="15.75" customHeight="1"/>
    <row r="59" s="17" customFormat="1" ht="15.75" customHeight="1"/>
    <row r="60" s="17" customFormat="1" ht="15.75" customHeight="1"/>
    <row r="61" s="17" customFormat="1" ht="15.75" customHeight="1"/>
    <row r="62" s="17" customFormat="1" ht="15.75" customHeight="1"/>
    <row r="63" s="17" customFormat="1" ht="15.75" customHeight="1"/>
  </sheetData>
  <sheetProtection/>
  <mergeCells count="32">
    <mergeCell ref="A10:M10"/>
    <mergeCell ref="A11:M11"/>
    <mergeCell ref="D4:J4"/>
    <mergeCell ref="D5:J5"/>
    <mergeCell ref="D7:J7"/>
    <mergeCell ref="D8:J8"/>
    <mergeCell ref="A12:E12"/>
    <mergeCell ref="K12:M12"/>
    <mergeCell ref="A13:D13"/>
    <mergeCell ref="A15:M15"/>
    <mergeCell ref="A17:M17"/>
    <mergeCell ref="A24:M24"/>
    <mergeCell ref="A23:M23"/>
    <mergeCell ref="A20:M20"/>
    <mergeCell ref="A22:M22"/>
    <mergeCell ref="A25:L25"/>
    <mergeCell ref="A30:L30"/>
    <mergeCell ref="A31:L31"/>
    <mergeCell ref="A32:L32"/>
    <mergeCell ref="A26:L26"/>
    <mergeCell ref="A34:M34"/>
    <mergeCell ref="A33:M33"/>
    <mergeCell ref="A28:L28"/>
    <mergeCell ref="A27:L27"/>
    <mergeCell ref="A29:L29"/>
    <mergeCell ref="A45:M45"/>
    <mergeCell ref="A41:M41"/>
    <mergeCell ref="A39:M39"/>
    <mergeCell ref="A38:M38"/>
    <mergeCell ref="A37:M37"/>
    <mergeCell ref="A36:M36"/>
    <mergeCell ref="A35:M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3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4.8515625" style="3" customWidth="1"/>
    <col min="2" max="2" width="28.7109375" style="3" customWidth="1"/>
    <col min="3" max="3" width="23.00390625" style="3" customWidth="1"/>
    <col min="4" max="4" width="10.57421875" style="3" customWidth="1"/>
    <col min="5" max="5" width="11.00390625" style="3" customWidth="1"/>
    <col min="6" max="6" width="10.57421875" style="3" customWidth="1"/>
    <col min="7" max="16384" width="9.140625" style="3" customWidth="1"/>
  </cols>
  <sheetData>
    <row r="1" spans="1:6" ht="11.25">
      <c r="A1" s="224" t="s">
        <v>94</v>
      </c>
      <c r="B1" s="224"/>
      <c r="C1" s="224"/>
      <c r="D1" s="224"/>
      <c r="E1" s="224"/>
      <c r="F1" s="224"/>
    </row>
    <row r="2" spans="1:6" ht="11.25">
      <c r="A2" s="2"/>
      <c r="B2" s="224" t="s">
        <v>135</v>
      </c>
      <c r="C2" s="224"/>
      <c r="D2" s="224"/>
      <c r="E2" s="224"/>
      <c r="F2" s="224"/>
    </row>
    <row r="3" spans="1:10" ht="11.25">
      <c r="A3" s="2"/>
      <c r="B3" s="224" t="s">
        <v>366</v>
      </c>
      <c r="C3" s="224"/>
      <c r="D3" s="224"/>
      <c r="E3" s="224"/>
      <c r="F3" s="224"/>
      <c r="I3" s="4"/>
      <c r="J3" s="4"/>
    </row>
    <row r="4" spans="1:6" ht="11.25">
      <c r="A4" s="224" t="s">
        <v>94</v>
      </c>
      <c r="B4" s="224"/>
      <c r="C4" s="224"/>
      <c r="D4" s="224"/>
      <c r="E4" s="224"/>
      <c r="F4" s="224"/>
    </row>
    <row r="5" spans="1:6" ht="11.25">
      <c r="A5" s="2"/>
      <c r="B5" s="224" t="s">
        <v>135</v>
      </c>
      <c r="C5" s="224"/>
      <c r="D5" s="224"/>
      <c r="E5" s="224"/>
      <c r="F5" s="224"/>
    </row>
    <row r="6" spans="1:6" ht="11.25">
      <c r="A6" s="2"/>
      <c r="B6" s="224" t="s">
        <v>276</v>
      </c>
      <c r="C6" s="224"/>
      <c r="D6" s="224"/>
      <c r="E6" s="224"/>
      <c r="F6" s="224"/>
    </row>
    <row r="7" spans="1:6" ht="11.25">
      <c r="A7" s="225" t="s">
        <v>52</v>
      </c>
      <c r="B7" s="225"/>
      <c r="C7" s="225"/>
      <c r="D7" s="225"/>
      <c r="E7" s="225"/>
      <c r="F7" s="225"/>
    </row>
    <row r="8" spans="1:6" ht="15" customHeight="1">
      <c r="A8" s="225" t="s">
        <v>277</v>
      </c>
      <c r="B8" s="225"/>
      <c r="C8" s="225"/>
      <c r="D8" s="225"/>
      <c r="E8" s="225"/>
      <c r="F8" s="225"/>
    </row>
    <row r="9" spans="1:6" ht="15" customHeight="1">
      <c r="A9" s="6"/>
      <c r="B9" s="6"/>
      <c r="C9" s="6"/>
      <c r="D9" s="6"/>
      <c r="E9" s="6"/>
      <c r="F9" s="6"/>
    </row>
    <row r="10" spans="1:6" ht="15" customHeight="1">
      <c r="A10" s="221" t="s">
        <v>36</v>
      </c>
      <c r="B10" s="221" t="s">
        <v>19</v>
      </c>
      <c r="C10" s="222" t="s">
        <v>81</v>
      </c>
      <c r="D10" s="228" t="s">
        <v>53</v>
      </c>
      <c r="E10" s="228"/>
      <c r="F10" s="228"/>
    </row>
    <row r="11" spans="1:6" ht="96.75" customHeight="1">
      <c r="A11" s="221"/>
      <c r="B11" s="221"/>
      <c r="C11" s="223"/>
      <c r="D11" s="5" t="s">
        <v>271</v>
      </c>
      <c r="E11" s="5" t="s">
        <v>278</v>
      </c>
      <c r="F11" s="5" t="s">
        <v>279</v>
      </c>
    </row>
    <row r="12" spans="1:6" ht="11.25">
      <c r="A12" s="1"/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1:6" ht="39.75" customHeight="1">
      <c r="A13" s="221">
        <v>1</v>
      </c>
      <c r="B13" s="221" t="s">
        <v>134</v>
      </c>
      <c r="C13" s="227" t="s">
        <v>20</v>
      </c>
      <c r="D13" s="226">
        <f>D15+D19</f>
        <v>11206.550000000745</v>
      </c>
      <c r="E13" s="226">
        <f>E15+E22</f>
        <v>0</v>
      </c>
      <c r="F13" s="226">
        <f>F15+F19</f>
        <v>0</v>
      </c>
    </row>
    <row r="14" spans="1:6" ht="13.5" customHeight="1" hidden="1" thickBot="1">
      <c r="A14" s="221"/>
      <c r="B14" s="221"/>
      <c r="C14" s="227"/>
      <c r="D14" s="226"/>
      <c r="E14" s="226"/>
      <c r="F14" s="226"/>
    </row>
    <row r="15" spans="1:6" ht="26.25" customHeight="1">
      <c r="A15" s="5">
        <v>2</v>
      </c>
      <c r="B15" s="5" t="s">
        <v>136</v>
      </c>
      <c r="C15" s="7" t="s">
        <v>21</v>
      </c>
      <c r="D15" s="110">
        <f>D16</f>
        <v>-5885249.93</v>
      </c>
      <c r="E15" s="110">
        <f aca="true" t="shared" si="0" ref="E15:F17">+E16</f>
        <v>-4037257.61</v>
      </c>
      <c r="F15" s="110">
        <f t="shared" si="0"/>
        <v>-3997530</v>
      </c>
    </row>
    <row r="16" spans="1:6" ht="22.5">
      <c r="A16" s="5">
        <v>3</v>
      </c>
      <c r="B16" s="5" t="s">
        <v>137</v>
      </c>
      <c r="C16" s="7" t="s">
        <v>22</v>
      </c>
      <c r="D16" s="110">
        <f>D17</f>
        <v>-5885249.93</v>
      </c>
      <c r="E16" s="110">
        <f t="shared" si="0"/>
        <v>-4037257.61</v>
      </c>
      <c r="F16" s="110">
        <f t="shared" si="0"/>
        <v>-3997530</v>
      </c>
    </row>
    <row r="17" spans="1:6" ht="22.5">
      <c r="A17" s="5">
        <v>4</v>
      </c>
      <c r="B17" s="5" t="s">
        <v>138</v>
      </c>
      <c r="C17" s="7" t="s">
        <v>23</v>
      </c>
      <c r="D17" s="110">
        <f>D18</f>
        <v>-5885249.93</v>
      </c>
      <c r="E17" s="110">
        <f t="shared" si="0"/>
        <v>-4037257.61</v>
      </c>
      <c r="F17" s="110">
        <f t="shared" si="0"/>
        <v>-3997530</v>
      </c>
    </row>
    <row r="18" spans="1:6" ht="33.75">
      <c r="A18" s="5">
        <v>5</v>
      </c>
      <c r="B18" s="5" t="s">
        <v>139</v>
      </c>
      <c r="C18" s="7" t="s">
        <v>70</v>
      </c>
      <c r="D18" s="110">
        <v>-5885249.93</v>
      </c>
      <c r="E18" s="110">
        <v>-4037257.61</v>
      </c>
      <c r="F18" s="110">
        <v>-3997530</v>
      </c>
    </row>
    <row r="19" spans="1:6" ht="22.5">
      <c r="A19" s="5">
        <v>6</v>
      </c>
      <c r="B19" s="5" t="s">
        <v>140</v>
      </c>
      <c r="C19" s="7" t="s">
        <v>24</v>
      </c>
      <c r="D19" s="169">
        <f>D20</f>
        <v>5896456.48</v>
      </c>
      <c r="E19" s="110">
        <f aca="true" t="shared" si="1" ref="E19:F21">+E20</f>
        <v>4037257.61</v>
      </c>
      <c r="F19" s="110">
        <f t="shared" si="1"/>
        <v>3997530</v>
      </c>
    </row>
    <row r="20" spans="1:6" ht="22.5">
      <c r="A20" s="5">
        <v>7</v>
      </c>
      <c r="B20" s="5" t="s">
        <v>141</v>
      </c>
      <c r="C20" s="7" t="s">
        <v>25</v>
      </c>
      <c r="D20" s="110">
        <f>D21</f>
        <v>5896456.48</v>
      </c>
      <c r="E20" s="110">
        <f t="shared" si="1"/>
        <v>4037257.61</v>
      </c>
      <c r="F20" s="110">
        <f t="shared" si="1"/>
        <v>3997530</v>
      </c>
    </row>
    <row r="21" spans="1:6" ht="22.5">
      <c r="A21" s="5">
        <v>8</v>
      </c>
      <c r="B21" s="5" t="s">
        <v>142</v>
      </c>
      <c r="C21" s="7" t="s">
        <v>26</v>
      </c>
      <c r="D21" s="110">
        <f>D22</f>
        <v>5896456.48</v>
      </c>
      <c r="E21" s="110">
        <f t="shared" si="1"/>
        <v>4037257.61</v>
      </c>
      <c r="F21" s="110">
        <f t="shared" si="1"/>
        <v>3997530</v>
      </c>
    </row>
    <row r="22" spans="1:6" ht="33.75">
      <c r="A22" s="5">
        <v>9</v>
      </c>
      <c r="B22" s="5" t="s">
        <v>143</v>
      </c>
      <c r="C22" s="7" t="s">
        <v>69</v>
      </c>
      <c r="D22" s="110">
        <v>5896456.48</v>
      </c>
      <c r="E22" s="110">
        <v>4037257.61</v>
      </c>
      <c r="F22" s="110">
        <v>3997530</v>
      </c>
    </row>
    <row r="23" spans="1:6" ht="39.75" customHeight="1">
      <c r="A23" s="5">
        <v>10</v>
      </c>
      <c r="B23" s="5"/>
      <c r="C23" s="7" t="s">
        <v>27</v>
      </c>
      <c r="D23" s="110">
        <v>0</v>
      </c>
      <c r="E23" s="110">
        <v>0</v>
      </c>
      <c r="F23" s="110">
        <v>0</v>
      </c>
    </row>
  </sheetData>
  <sheetProtection/>
  <mergeCells count="18">
    <mergeCell ref="B13:B14"/>
    <mergeCell ref="A13:A14"/>
    <mergeCell ref="A7:F7"/>
    <mergeCell ref="A8:F8"/>
    <mergeCell ref="F13:F14"/>
    <mergeCell ref="E13:E14"/>
    <mergeCell ref="D13:D14"/>
    <mergeCell ref="C13:C14"/>
    <mergeCell ref="D10:F10"/>
    <mergeCell ref="A10:A11"/>
    <mergeCell ref="B10:B11"/>
    <mergeCell ref="C10:C11"/>
    <mergeCell ref="B2:F2"/>
    <mergeCell ref="B6:F6"/>
    <mergeCell ref="A1:F1"/>
    <mergeCell ref="B3:F3"/>
    <mergeCell ref="A4:F4"/>
    <mergeCell ref="B5:F5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77"/>
  <sheetViews>
    <sheetView zoomScalePageLayoutView="0" workbookViewId="0" topLeftCell="A68">
      <selection activeCell="B76" sqref="B76"/>
    </sheetView>
  </sheetViews>
  <sheetFormatPr defaultColWidth="9.140625" defaultRowHeight="12.75"/>
  <cols>
    <col min="1" max="1" width="4.00390625" style="119" customWidth="1"/>
    <col min="2" max="2" width="22.421875" style="119" customWidth="1"/>
    <col min="3" max="3" width="42.28125" style="119" customWidth="1"/>
    <col min="4" max="4" width="12.140625" style="119" customWidth="1"/>
    <col min="5" max="5" width="10.00390625" style="119" customWidth="1"/>
    <col min="6" max="6" width="9.8515625" style="119" customWidth="1"/>
    <col min="7" max="7" width="9.140625" style="119" customWidth="1"/>
    <col min="8" max="8" width="8.28125" style="119" customWidth="1"/>
    <col min="9" max="16384" width="9.140625" style="119" customWidth="1"/>
  </cols>
  <sheetData>
    <row r="1" spans="1:6" ht="36" customHeight="1">
      <c r="A1" s="144"/>
      <c r="D1" s="232" t="s">
        <v>367</v>
      </c>
      <c r="E1" s="232"/>
      <c r="F1" s="232"/>
    </row>
    <row r="2" spans="1:9" ht="15.75">
      <c r="A2" s="143" t="s">
        <v>242</v>
      </c>
      <c r="B2" s="143"/>
      <c r="C2" s="143"/>
      <c r="D2" s="234" t="s">
        <v>241</v>
      </c>
      <c r="E2" s="234"/>
      <c r="F2" s="234"/>
      <c r="G2" s="142"/>
      <c r="H2" s="142"/>
      <c r="I2" s="142"/>
    </row>
    <row r="3" spans="1:9" ht="15.75">
      <c r="A3" s="235" t="s">
        <v>240</v>
      </c>
      <c r="B3" s="235"/>
      <c r="C3" s="235"/>
      <c r="D3" s="235"/>
      <c r="E3" s="235"/>
      <c r="F3" s="235"/>
      <c r="G3" s="142"/>
      <c r="H3" s="142"/>
      <c r="I3" s="142"/>
    </row>
    <row r="4" spans="1:9" ht="15.75">
      <c r="A4" s="235" t="s">
        <v>280</v>
      </c>
      <c r="B4" s="235"/>
      <c r="C4" s="235"/>
      <c r="D4" s="235"/>
      <c r="E4" s="235"/>
      <c r="F4" s="235"/>
      <c r="G4" s="142"/>
      <c r="H4" s="142"/>
      <c r="I4" s="142"/>
    </row>
    <row r="5" spans="1:6" ht="12.75">
      <c r="A5" s="140"/>
      <c r="B5" s="139"/>
      <c r="C5" s="139"/>
      <c r="D5" s="139"/>
      <c r="E5" s="139"/>
      <c r="F5" s="139"/>
    </row>
    <row r="6" spans="1:9" ht="15.75">
      <c r="A6" s="240" t="s">
        <v>281</v>
      </c>
      <c r="B6" s="240"/>
      <c r="C6" s="240"/>
      <c r="D6" s="240"/>
      <c r="E6" s="240"/>
      <c r="F6" s="240"/>
      <c r="G6" s="141"/>
      <c r="H6" s="141"/>
      <c r="I6" s="141"/>
    </row>
    <row r="7" spans="1:6" ht="12.75">
      <c r="A7" s="140" t="s">
        <v>186</v>
      </c>
      <c r="B7" s="139"/>
      <c r="C7" s="139"/>
      <c r="D7" s="236" t="s">
        <v>187</v>
      </c>
      <c r="E7" s="236"/>
      <c r="F7" s="236"/>
    </row>
    <row r="8" spans="1:6" ht="30" customHeight="1">
      <c r="A8" s="241" t="s">
        <v>36</v>
      </c>
      <c r="B8" s="229" t="s">
        <v>188</v>
      </c>
      <c r="C8" s="230" t="s">
        <v>189</v>
      </c>
      <c r="D8" s="237" t="s">
        <v>190</v>
      </c>
      <c r="E8" s="237" t="s">
        <v>272</v>
      </c>
      <c r="F8" s="237" t="s">
        <v>337</v>
      </c>
    </row>
    <row r="9" spans="1:6" ht="45" customHeight="1">
      <c r="A9" s="241"/>
      <c r="B9" s="229"/>
      <c r="C9" s="230"/>
      <c r="D9" s="237"/>
      <c r="E9" s="237"/>
      <c r="F9" s="237"/>
    </row>
    <row r="10" spans="1:6" ht="12.75">
      <c r="A10" s="138"/>
      <c r="B10" s="137">
        <v>1</v>
      </c>
      <c r="C10" s="137">
        <v>2</v>
      </c>
      <c r="D10" s="137">
        <v>3</v>
      </c>
      <c r="E10" s="137">
        <v>3</v>
      </c>
      <c r="F10" s="137">
        <v>3</v>
      </c>
    </row>
    <row r="11" spans="1:6" ht="17.25" customHeight="1">
      <c r="A11" s="123">
        <v>1</v>
      </c>
      <c r="B11" s="123" t="s">
        <v>191</v>
      </c>
      <c r="C11" s="129" t="s">
        <v>31</v>
      </c>
      <c r="D11" s="170">
        <v>77960</v>
      </c>
      <c r="E11" s="170">
        <v>81150</v>
      </c>
      <c r="F11" s="170">
        <v>87650</v>
      </c>
    </row>
    <row r="12" spans="1:6" ht="18.75" customHeight="1">
      <c r="A12" s="123">
        <v>2</v>
      </c>
      <c r="B12" s="123" t="s">
        <v>192</v>
      </c>
      <c r="C12" s="129" t="s">
        <v>32</v>
      </c>
      <c r="D12" s="171">
        <v>24720</v>
      </c>
      <c r="E12" s="171">
        <f>E13</f>
        <v>25510</v>
      </c>
      <c r="F12" s="171">
        <f>F13</f>
        <v>26510</v>
      </c>
    </row>
    <row r="13" spans="1:6" ht="18.75" customHeight="1">
      <c r="A13" s="123">
        <v>3</v>
      </c>
      <c r="B13" s="123" t="s">
        <v>193</v>
      </c>
      <c r="C13" s="129" t="s">
        <v>194</v>
      </c>
      <c r="D13" s="171">
        <f>D14</f>
        <v>21950</v>
      </c>
      <c r="E13" s="171">
        <f>E14</f>
        <v>25510</v>
      </c>
      <c r="F13" s="171">
        <f>F14</f>
        <v>26510</v>
      </c>
    </row>
    <row r="14" spans="1:6" ht="81" customHeight="1">
      <c r="A14" s="242">
        <v>4</v>
      </c>
      <c r="B14" s="242" t="s">
        <v>195</v>
      </c>
      <c r="C14" s="233" t="s">
        <v>196</v>
      </c>
      <c r="D14" s="231">
        <v>21950</v>
      </c>
      <c r="E14" s="231">
        <v>25510</v>
      </c>
      <c r="F14" s="231">
        <v>26510</v>
      </c>
    </row>
    <row r="15" spans="1:6" ht="13.5" customHeight="1" hidden="1" thickBot="1">
      <c r="A15" s="242"/>
      <c r="B15" s="242"/>
      <c r="C15" s="233"/>
      <c r="D15" s="231"/>
      <c r="E15" s="231"/>
      <c r="F15" s="231"/>
    </row>
    <row r="16" spans="1:6" ht="42.75" customHeight="1">
      <c r="A16" s="123">
        <v>5</v>
      </c>
      <c r="B16" s="123" t="s">
        <v>197</v>
      </c>
      <c r="C16" s="136" t="s">
        <v>198</v>
      </c>
      <c r="D16" s="171">
        <f>D17</f>
        <v>41230.96</v>
      </c>
      <c r="E16" s="171">
        <v>39400</v>
      </c>
      <c r="F16" s="171">
        <v>44900</v>
      </c>
    </row>
    <row r="17" spans="1:6" ht="40.5" customHeight="1">
      <c r="A17" s="123">
        <v>6</v>
      </c>
      <c r="B17" s="123" t="s">
        <v>199</v>
      </c>
      <c r="C17" s="129" t="s">
        <v>88</v>
      </c>
      <c r="D17" s="171">
        <v>41230.96</v>
      </c>
      <c r="E17" s="171">
        <v>39400</v>
      </c>
      <c r="F17" s="171">
        <v>44900</v>
      </c>
    </row>
    <row r="18" spans="1:6" ht="80.25" customHeight="1">
      <c r="A18" s="123">
        <v>7</v>
      </c>
      <c r="B18" s="123" t="s">
        <v>200</v>
      </c>
      <c r="C18" s="135" t="s">
        <v>201</v>
      </c>
      <c r="D18" s="171">
        <v>18767.45</v>
      </c>
      <c r="E18" s="171">
        <v>14300</v>
      </c>
      <c r="F18" s="171">
        <v>16200</v>
      </c>
    </row>
    <row r="19" spans="1:6" ht="94.5" customHeight="1">
      <c r="A19" s="123">
        <v>8</v>
      </c>
      <c r="B19" s="123" t="s">
        <v>202</v>
      </c>
      <c r="C19" s="129" t="s">
        <v>95</v>
      </c>
      <c r="D19" s="171">
        <v>137.95</v>
      </c>
      <c r="E19" s="171">
        <v>100</v>
      </c>
      <c r="F19" s="171">
        <v>100</v>
      </c>
    </row>
    <row r="20" spans="1:6" ht="82.5" customHeight="1">
      <c r="A20" s="123">
        <v>9</v>
      </c>
      <c r="B20" s="123" t="s">
        <v>203</v>
      </c>
      <c r="C20" s="129" t="s">
        <v>18</v>
      </c>
      <c r="D20" s="171">
        <v>25073.84</v>
      </c>
      <c r="E20" s="171">
        <v>27700</v>
      </c>
      <c r="F20" s="171">
        <v>31500</v>
      </c>
    </row>
    <row r="21" spans="1:6" ht="80.25" customHeight="1">
      <c r="A21" s="123">
        <v>10</v>
      </c>
      <c r="B21" s="123" t="s">
        <v>204</v>
      </c>
      <c r="C21" s="129" t="s">
        <v>205</v>
      </c>
      <c r="D21" s="171">
        <v>-2748.28</v>
      </c>
      <c r="E21" s="171">
        <v>-2700</v>
      </c>
      <c r="F21" s="171">
        <v>-2900</v>
      </c>
    </row>
    <row r="22" spans="1:6" ht="17.25" customHeight="1">
      <c r="A22" s="123">
        <v>11</v>
      </c>
      <c r="B22" s="123" t="s">
        <v>206</v>
      </c>
      <c r="C22" s="129" t="s">
        <v>93</v>
      </c>
      <c r="D22" s="171">
        <f>D23</f>
        <v>14020</v>
      </c>
      <c r="E22" s="171">
        <f>E23</f>
        <v>14020</v>
      </c>
      <c r="F22" s="171">
        <f>F23</f>
        <v>14020</v>
      </c>
    </row>
    <row r="23" spans="1:6" ht="17.25" customHeight="1">
      <c r="A23" s="123">
        <v>12</v>
      </c>
      <c r="B23" s="123" t="s">
        <v>207</v>
      </c>
      <c r="C23" s="121" t="s">
        <v>28</v>
      </c>
      <c r="D23" s="171">
        <v>14020</v>
      </c>
      <c r="E23" s="171">
        <v>14020</v>
      </c>
      <c r="F23" s="171">
        <v>14020</v>
      </c>
    </row>
    <row r="24" spans="1:6" ht="21" customHeight="1">
      <c r="A24" s="123">
        <v>13</v>
      </c>
      <c r="B24" s="123" t="s">
        <v>208</v>
      </c>
      <c r="C24" s="129" t="s">
        <v>209</v>
      </c>
      <c r="D24" s="171">
        <f>D25</f>
        <v>136</v>
      </c>
      <c r="E24" s="171">
        <v>270</v>
      </c>
      <c r="F24" s="171">
        <v>270</v>
      </c>
    </row>
    <row r="25" spans="1:6" ht="43.5" customHeight="1">
      <c r="A25" s="242">
        <v>14</v>
      </c>
      <c r="B25" s="242" t="s">
        <v>210</v>
      </c>
      <c r="C25" s="233" t="s">
        <v>211</v>
      </c>
      <c r="D25" s="231">
        <v>136</v>
      </c>
      <c r="E25" s="231">
        <v>270</v>
      </c>
      <c r="F25" s="231">
        <v>270</v>
      </c>
    </row>
    <row r="26" spans="1:6" ht="6" customHeight="1" hidden="1">
      <c r="A26" s="242"/>
      <c r="B26" s="242"/>
      <c r="C26" s="233"/>
      <c r="D26" s="231"/>
      <c r="E26" s="231"/>
      <c r="F26" s="231"/>
    </row>
    <row r="27" spans="1:6" ht="24" customHeight="1">
      <c r="A27" s="243">
        <v>15</v>
      </c>
      <c r="B27" s="243" t="s">
        <v>212</v>
      </c>
      <c r="C27" s="238" t="s">
        <v>213</v>
      </c>
      <c r="D27" s="245">
        <f>D29</f>
        <v>18332.76</v>
      </c>
      <c r="E27" s="245">
        <v>13750</v>
      </c>
      <c r="F27" s="245">
        <v>13750</v>
      </c>
    </row>
    <row r="28" spans="1:6" ht="13.5" customHeight="1" hidden="1">
      <c r="A28" s="244"/>
      <c r="B28" s="244"/>
      <c r="C28" s="239"/>
      <c r="D28" s="246"/>
      <c r="E28" s="246"/>
      <c r="F28" s="246"/>
    </row>
    <row r="29" spans="1:6" ht="41.25" customHeight="1">
      <c r="A29" s="242">
        <v>16</v>
      </c>
      <c r="B29" s="242" t="s">
        <v>214</v>
      </c>
      <c r="C29" s="233" t="s">
        <v>215</v>
      </c>
      <c r="D29" s="231">
        <v>18332.76</v>
      </c>
      <c r="E29" s="231">
        <v>13750</v>
      </c>
      <c r="F29" s="231">
        <v>13750</v>
      </c>
    </row>
    <row r="30" spans="1:6" ht="2.25" customHeight="1" hidden="1">
      <c r="A30" s="242"/>
      <c r="B30" s="242"/>
      <c r="C30" s="233"/>
      <c r="D30" s="231"/>
      <c r="E30" s="231"/>
      <c r="F30" s="231"/>
    </row>
    <row r="31" spans="1:6" ht="15.75" customHeight="1">
      <c r="A31" s="123">
        <v>17</v>
      </c>
      <c r="B31" s="123" t="s">
        <v>216</v>
      </c>
      <c r="C31" s="129" t="s">
        <v>33</v>
      </c>
      <c r="D31" s="171">
        <f>D32</f>
        <v>2500</v>
      </c>
      <c r="E31" s="171">
        <v>2000</v>
      </c>
      <c r="F31" s="171">
        <v>2000</v>
      </c>
    </row>
    <row r="32" spans="1:6" ht="60" customHeight="1">
      <c r="A32" s="123">
        <v>18</v>
      </c>
      <c r="B32" s="123" t="s">
        <v>217</v>
      </c>
      <c r="C32" s="121" t="s">
        <v>218</v>
      </c>
      <c r="D32" s="171">
        <f>D33</f>
        <v>2500</v>
      </c>
      <c r="E32" s="171">
        <v>2000</v>
      </c>
      <c r="F32" s="171">
        <v>2000</v>
      </c>
    </row>
    <row r="33" spans="1:6" ht="86.25" customHeight="1">
      <c r="A33" s="123">
        <v>19</v>
      </c>
      <c r="B33" s="123" t="s">
        <v>265</v>
      </c>
      <c r="C33" s="121" t="s">
        <v>219</v>
      </c>
      <c r="D33" s="171">
        <v>2500</v>
      </c>
      <c r="E33" s="171">
        <v>2000</v>
      </c>
      <c r="F33" s="171">
        <v>2000</v>
      </c>
    </row>
    <row r="34" spans="1:6" ht="43.5" customHeight="1">
      <c r="A34" s="123">
        <v>20</v>
      </c>
      <c r="B34" s="123" t="s">
        <v>220</v>
      </c>
      <c r="C34" s="129" t="s">
        <v>74</v>
      </c>
      <c r="D34" s="171">
        <v>220</v>
      </c>
      <c r="E34" s="171">
        <v>220</v>
      </c>
      <c r="F34" s="171">
        <v>220</v>
      </c>
    </row>
    <row r="35" spans="1:6" ht="97.5" customHeight="1">
      <c r="A35" s="123">
        <v>21</v>
      </c>
      <c r="B35" s="123" t="s">
        <v>221</v>
      </c>
      <c r="C35" s="129" t="s">
        <v>222</v>
      </c>
      <c r="D35" s="171">
        <v>220</v>
      </c>
      <c r="E35" s="171">
        <v>220</v>
      </c>
      <c r="F35" s="171">
        <v>220</v>
      </c>
    </row>
    <row r="36" spans="1:6" ht="45" customHeight="1">
      <c r="A36" s="123">
        <v>22</v>
      </c>
      <c r="B36" s="123" t="s">
        <v>223</v>
      </c>
      <c r="C36" s="134" t="s">
        <v>224</v>
      </c>
      <c r="D36" s="171">
        <v>220</v>
      </c>
      <c r="E36" s="171">
        <v>220</v>
      </c>
      <c r="F36" s="171">
        <v>220</v>
      </c>
    </row>
    <row r="37" spans="1:6" ht="45" customHeight="1">
      <c r="A37" s="123">
        <v>23</v>
      </c>
      <c r="B37" s="123" t="s">
        <v>225</v>
      </c>
      <c r="C37" s="134" t="s">
        <v>226</v>
      </c>
      <c r="D37" s="171">
        <v>220</v>
      </c>
      <c r="E37" s="171">
        <v>220</v>
      </c>
      <c r="F37" s="171">
        <v>220</v>
      </c>
    </row>
    <row r="38" spans="1:6" ht="33.75" customHeight="1">
      <c r="A38" s="123">
        <v>24</v>
      </c>
      <c r="B38" s="123" t="s">
        <v>343</v>
      </c>
      <c r="C38" s="134" t="s">
        <v>339</v>
      </c>
      <c r="D38" s="171">
        <f>D39</f>
        <v>86802.1</v>
      </c>
      <c r="E38" s="171"/>
      <c r="F38" s="171"/>
    </row>
    <row r="39" spans="1:6" ht="18" customHeight="1">
      <c r="A39" s="123">
        <v>25</v>
      </c>
      <c r="B39" s="123" t="s">
        <v>344</v>
      </c>
      <c r="C39" s="134" t="s">
        <v>340</v>
      </c>
      <c r="D39" s="171">
        <f>D40</f>
        <v>86802.1</v>
      </c>
      <c r="E39" s="171"/>
      <c r="F39" s="171"/>
    </row>
    <row r="40" spans="1:6" ht="18.75" customHeight="1">
      <c r="A40" s="123">
        <v>26</v>
      </c>
      <c r="B40" s="123" t="s">
        <v>345</v>
      </c>
      <c r="C40" s="134" t="s">
        <v>341</v>
      </c>
      <c r="D40" s="171">
        <f>D41</f>
        <v>86802.1</v>
      </c>
      <c r="E40" s="171"/>
      <c r="F40" s="171"/>
    </row>
    <row r="41" spans="1:6" ht="27.75" customHeight="1">
      <c r="A41" s="123">
        <v>27</v>
      </c>
      <c r="B41" s="123" t="s">
        <v>346</v>
      </c>
      <c r="C41" s="134" t="s">
        <v>342</v>
      </c>
      <c r="D41" s="171">
        <v>86802.1</v>
      </c>
      <c r="E41" s="171"/>
      <c r="F41" s="171"/>
    </row>
    <row r="42" spans="1:6" ht="18" customHeight="1">
      <c r="A42" s="123">
        <v>28</v>
      </c>
      <c r="B42" s="123" t="s">
        <v>350</v>
      </c>
      <c r="C42" s="134" t="s">
        <v>347</v>
      </c>
      <c r="D42" s="171">
        <f>D43</f>
        <v>3000</v>
      </c>
      <c r="E42" s="171"/>
      <c r="F42" s="171"/>
    </row>
    <row r="43" spans="1:6" ht="74.25" customHeight="1">
      <c r="A43" s="123">
        <v>29</v>
      </c>
      <c r="B43" s="123" t="s">
        <v>351</v>
      </c>
      <c r="C43" s="134" t="s">
        <v>348</v>
      </c>
      <c r="D43" s="171">
        <f>D44</f>
        <v>3000</v>
      </c>
      <c r="E43" s="171"/>
      <c r="F43" s="171"/>
    </row>
    <row r="44" spans="1:6" ht="72.75" customHeight="1">
      <c r="A44" s="123">
        <v>30</v>
      </c>
      <c r="B44" s="123" t="s">
        <v>352</v>
      </c>
      <c r="C44" s="134" t="s">
        <v>349</v>
      </c>
      <c r="D44" s="171">
        <v>3000</v>
      </c>
      <c r="E44" s="171"/>
      <c r="F44" s="171"/>
    </row>
    <row r="45" spans="1:6" ht="45" customHeight="1">
      <c r="A45" s="123">
        <v>31</v>
      </c>
      <c r="B45" s="123" t="s">
        <v>282</v>
      </c>
      <c r="C45" s="134" t="s">
        <v>283</v>
      </c>
      <c r="D45" s="171">
        <v>595000</v>
      </c>
      <c r="E45" s="171">
        <v>0</v>
      </c>
      <c r="F45" s="171">
        <v>0</v>
      </c>
    </row>
    <row r="46" spans="1:6" ht="12.75">
      <c r="A46" s="123">
        <v>32</v>
      </c>
      <c r="B46" s="123" t="s">
        <v>284</v>
      </c>
      <c r="C46" s="134" t="s">
        <v>285</v>
      </c>
      <c r="D46" s="171">
        <v>595000</v>
      </c>
      <c r="E46" s="171">
        <v>0</v>
      </c>
      <c r="F46" s="171">
        <v>0</v>
      </c>
    </row>
    <row r="47" spans="1:6" ht="45" customHeight="1">
      <c r="A47" s="123">
        <v>33</v>
      </c>
      <c r="B47" s="123" t="s">
        <v>286</v>
      </c>
      <c r="C47" s="134" t="s">
        <v>287</v>
      </c>
      <c r="D47" s="171">
        <v>595000</v>
      </c>
      <c r="E47" s="171">
        <v>0</v>
      </c>
      <c r="F47" s="171">
        <v>0</v>
      </c>
    </row>
    <row r="48" spans="1:6" ht="16.5" customHeight="1">
      <c r="A48" s="123">
        <v>34</v>
      </c>
      <c r="B48" s="123" t="s">
        <v>227</v>
      </c>
      <c r="C48" s="129" t="s">
        <v>34</v>
      </c>
      <c r="D48" s="171">
        <f>D49+D71+D74</f>
        <v>5116078.11</v>
      </c>
      <c r="E48" s="171">
        <f>E49</f>
        <v>3956107.61</v>
      </c>
      <c r="F48" s="171">
        <f>F49</f>
        <v>3909880</v>
      </c>
    </row>
    <row r="49" spans="1:6" ht="38.25" customHeight="1">
      <c r="A49" s="123">
        <v>35</v>
      </c>
      <c r="B49" s="133" t="s">
        <v>266</v>
      </c>
      <c r="C49" s="132" t="s">
        <v>35</v>
      </c>
      <c r="D49" s="171">
        <v>5041078.11</v>
      </c>
      <c r="E49" s="171">
        <v>3956107.61</v>
      </c>
      <c r="F49" s="171">
        <v>3909880</v>
      </c>
    </row>
    <row r="50" spans="1:6" ht="26.25" customHeight="1">
      <c r="A50" s="123">
        <v>36</v>
      </c>
      <c r="B50" s="125" t="s">
        <v>288</v>
      </c>
      <c r="C50" s="132" t="s">
        <v>228</v>
      </c>
      <c r="D50" s="172">
        <f>D51</f>
        <v>769876</v>
      </c>
      <c r="E50" s="172">
        <v>672778</v>
      </c>
      <c r="F50" s="172">
        <v>672778</v>
      </c>
    </row>
    <row r="51" spans="1:6" ht="26.25" customHeight="1">
      <c r="A51" s="123">
        <v>37</v>
      </c>
      <c r="B51" s="125" t="s">
        <v>289</v>
      </c>
      <c r="C51" s="132" t="s">
        <v>228</v>
      </c>
      <c r="D51" s="172">
        <f>D52</f>
        <v>769876</v>
      </c>
      <c r="E51" s="172">
        <v>672778</v>
      </c>
      <c r="F51" s="172">
        <v>672778</v>
      </c>
    </row>
    <row r="52" spans="1:6" ht="31.5" customHeight="1">
      <c r="A52" s="123">
        <v>38</v>
      </c>
      <c r="B52" s="125" t="s">
        <v>290</v>
      </c>
      <c r="C52" s="132" t="s">
        <v>229</v>
      </c>
      <c r="D52" s="172">
        <v>769876</v>
      </c>
      <c r="E52" s="172">
        <v>672778</v>
      </c>
      <c r="F52" s="172">
        <v>672778</v>
      </c>
    </row>
    <row r="53" spans="1:6" ht="44.25" customHeight="1">
      <c r="A53" s="123">
        <v>39</v>
      </c>
      <c r="B53" s="131" t="s">
        <v>291</v>
      </c>
      <c r="C53" s="130" t="s">
        <v>230</v>
      </c>
      <c r="D53" s="172">
        <v>485484</v>
      </c>
      <c r="E53" s="172">
        <v>388386</v>
      </c>
      <c r="F53" s="172">
        <v>388386</v>
      </c>
    </row>
    <row r="54" spans="1:6" ht="44.25" customHeight="1">
      <c r="A54" s="123">
        <v>40</v>
      </c>
      <c r="B54" s="123" t="s">
        <v>292</v>
      </c>
      <c r="C54" s="129" t="s">
        <v>231</v>
      </c>
      <c r="D54" s="172">
        <v>284392</v>
      </c>
      <c r="E54" s="172">
        <v>284392</v>
      </c>
      <c r="F54" s="172">
        <v>284392</v>
      </c>
    </row>
    <row r="55" spans="1:6" ht="29.25" customHeight="1">
      <c r="A55" s="123">
        <v>41</v>
      </c>
      <c r="B55" s="125" t="s">
        <v>293</v>
      </c>
      <c r="C55" s="126" t="s">
        <v>232</v>
      </c>
      <c r="D55" s="171">
        <f>D56+D60</f>
        <v>43225.11</v>
      </c>
      <c r="E55" s="171">
        <f>E56+E60</f>
        <v>39727.61</v>
      </c>
      <c r="F55" s="171">
        <f>F56+F60</f>
        <v>1010.11</v>
      </c>
    </row>
    <row r="56" spans="1:6" ht="29.25" customHeight="1">
      <c r="A56" s="123">
        <v>42</v>
      </c>
      <c r="B56" s="125" t="s">
        <v>294</v>
      </c>
      <c r="C56" s="128" t="s">
        <v>233</v>
      </c>
      <c r="D56" s="171">
        <f>D57</f>
        <v>1018.11</v>
      </c>
      <c r="E56" s="171">
        <v>1010.11</v>
      </c>
      <c r="F56" s="171">
        <v>1010.11</v>
      </c>
    </row>
    <row r="57" spans="1:6" ht="29.25" customHeight="1">
      <c r="A57" s="123">
        <v>43</v>
      </c>
      <c r="B57" s="125" t="s">
        <v>295</v>
      </c>
      <c r="C57" s="128" t="s">
        <v>233</v>
      </c>
      <c r="D57" s="171">
        <f>D58</f>
        <v>1018.11</v>
      </c>
      <c r="E57" s="171">
        <v>1010.11</v>
      </c>
      <c r="F57" s="171">
        <v>1010.11</v>
      </c>
    </row>
    <row r="58" spans="1:6" ht="78.75" customHeight="1">
      <c r="A58" s="123">
        <v>44</v>
      </c>
      <c r="B58" s="125" t="s">
        <v>296</v>
      </c>
      <c r="C58" s="128" t="s">
        <v>234</v>
      </c>
      <c r="D58" s="171">
        <v>1018.11</v>
      </c>
      <c r="E58" s="171">
        <v>1010.11</v>
      </c>
      <c r="F58" s="171">
        <v>1010.11</v>
      </c>
    </row>
    <row r="59" spans="1:6" ht="45.75" customHeight="1">
      <c r="A59" s="123">
        <v>45</v>
      </c>
      <c r="B59" s="125" t="s">
        <v>297</v>
      </c>
      <c r="C59" s="126" t="s">
        <v>4</v>
      </c>
      <c r="D59" s="171">
        <v>42207</v>
      </c>
      <c r="E59" s="171">
        <v>38717.5</v>
      </c>
      <c r="F59" s="171">
        <v>0</v>
      </c>
    </row>
    <row r="60" spans="1:6" ht="53.25" customHeight="1">
      <c r="A60" s="123">
        <v>46</v>
      </c>
      <c r="B60" s="125" t="s">
        <v>298</v>
      </c>
      <c r="C60" s="127" t="s">
        <v>235</v>
      </c>
      <c r="D60" s="171">
        <v>42207</v>
      </c>
      <c r="E60" s="171">
        <v>38717.5</v>
      </c>
      <c r="F60" s="171">
        <v>0</v>
      </c>
    </row>
    <row r="61" spans="1:6" ht="21.75" customHeight="1">
      <c r="A61" s="123">
        <v>47</v>
      </c>
      <c r="B61" s="125" t="s">
        <v>299</v>
      </c>
      <c r="C61" s="126" t="s">
        <v>9</v>
      </c>
      <c r="D61" s="171">
        <f aca="true" t="shared" si="0" ref="D61:F62">D62</f>
        <v>3216694</v>
      </c>
      <c r="E61" s="171">
        <f t="shared" si="0"/>
        <v>3243602</v>
      </c>
      <c r="F61" s="171">
        <f t="shared" si="0"/>
        <v>3236091.89</v>
      </c>
    </row>
    <row r="62" spans="1:6" ht="25.5" customHeight="1">
      <c r="A62" s="123">
        <v>48</v>
      </c>
      <c r="B62" s="125" t="s">
        <v>300</v>
      </c>
      <c r="C62" s="126" t="s">
        <v>236</v>
      </c>
      <c r="D62" s="171">
        <f t="shared" si="0"/>
        <v>3216694</v>
      </c>
      <c r="E62" s="171">
        <f t="shared" si="0"/>
        <v>3243602</v>
      </c>
      <c r="F62" s="171">
        <f t="shared" si="0"/>
        <v>3236091.89</v>
      </c>
    </row>
    <row r="63" spans="1:6" ht="32.25" customHeight="1">
      <c r="A63" s="123">
        <v>49</v>
      </c>
      <c r="B63" s="125" t="s">
        <v>301</v>
      </c>
      <c r="C63" s="124" t="s">
        <v>237</v>
      </c>
      <c r="D63" s="171">
        <f>D64</f>
        <v>3216694</v>
      </c>
      <c r="E63" s="171">
        <f>E64+E68+E69</f>
        <v>3243602</v>
      </c>
      <c r="F63" s="171">
        <f>F64+F68+F69</f>
        <v>3236091.89</v>
      </c>
    </row>
    <row r="64" spans="1:6" ht="44.25" customHeight="1" thickBot="1">
      <c r="A64" s="123">
        <v>50</v>
      </c>
      <c r="B64" s="122" t="s">
        <v>302</v>
      </c>
      <c r="C64" s="121" t="s">
        <v>238</v>
      </c>
      <c r="D64" s="171">
        <f>D65</f>
        <v>3216694</v>
      </c>
      <c r="E64" s="171">
        <v>3243602</v>
      </c>
      <c r="F64" s="171">
        <v>3236091.89</v>
      </c>
    </row>
    <row r="65" spans="1:6" ht="82.5" customHeight="1">
      <c r="A65" s="123">
        <v>51</v>
      </c>
      <c r="B65" s="147" t="s">
        <v>303</v>
      </c>
      <c r="C65" s="121" t="s">
        <v>306</v>
      </c>
      <c r="D65" s="171">
        <v>3216694</v>
      </c>
      <c r="E65" s="171">
        <v>0</v>
      </c>
      <c r="F65" s="171">
        <v>0</v>
      </c>
    </row>
    <row r="66" spans="1:6" ht="146.25" customHeight="1">
      <c r="A66" s="123">
        <v>52</v>
      </c>
      <c r="B66" s="147" t="s">
        <v>356</v>
      </c>
      <c r="C66" s="121" t="s">
        <v>353</v>
      </c>
      <c r="D66" s="171">
        <v>9171</v>
      </c>
      <c r="E66" s="171">
        <v>0</v>
      </c>
      <c r="F66" s="171">
        <v>0</v>
      </c>
    </row>
    <row r="67" spans="1:6" ht="172.5" customHeight="1">
      <c r="A67" s="123">
        <v>53</v>
      </c>
      <c r="B67" s="147" t="s">
        <v>355</v>
      </c>
      <c r="C67" s="121" t="s">
        <v>354</v>
      </c>
      <c r="D67" s="171">
        <v>20373</v>
      </c>
      <c r="E67" s="171">
        <v>0</v>
      </c>
      <c r="F67" s="171">
        <v>0</v>
      </c>
    </row>
    <row r="68" spans="1:6" ht="132" customHeight="1">
      <c r="A68" s="123">
        <v>54</v>
      </c>
      <c r="B68" s="147" t="s">
        <v>304</v>
      </c>
      <c r="C68" s="121" t="s">
        <v>251</v>
      </c>
      <c r="D68" s="171">
        <v>9473</v>
      </c>
      <c r="E68" s="171">
        <v>0</v>
      </c>
      <c r="F68" s="171">
        <v>0</v>
      </c>
    </row>
    <row r="69" spans="1:6" ht="106.5" customHeight="1">
      <c r="A69" s="123">
        <v>55</v>
      </c>
      <c r="B69" s="147" t="s">
        <v>305</v>
      </c>
      <c r="C69" s="121" t="s">
        <v>250</v>
      </c>
      <c r="D69" s="171">
        <v>58800</v>
      </c>
      <c r="E69" s="171">
        <v>0</v>
      </c>
      <c r="F69" s="171">
        <v>0</v>
      </c>
    </row>
    <row r="70" spans="1:6" ht="106.5" customHeight="1">
      <c r="A70" s="123">
        <v>56</v>
      </c>
      <c r="B70" s="147" t="s">
        <v>308</v>
      </c>
      <c r="C70" s="121" t="s">
        <v>307</v>
      </c>
      <c r="D70" s="171">
        <v>591630</v>
      </c>
      <c r="E70" s="171">
        <v>0</v>
      </c>
      <c r="F70" s="171">
        <v>0</v>
      </c>
    </row>
    <row r="71" spans="1:6" ht="25.5">
      <c r="A71" s="123">
        <v>57</v>
      </c>
      <c r="B71" s="147" t="s">
        <v>309</v>
      </c>
      <c r="C71" s="121" t="s">
        <v>310</v>
      </c>
      <c r="D71" s="171">
        <v>50000</v>
      </c>
      <c r="E71" s="173">
        <v>0</v>
      </c>
      <c r="F71" s="173">
        <v>0</v>
      </c>
    </row>
    <row r="72" spans="1:6" ht="38.25">
      <c r="A72" s="123">
        <v>58</v>
      </c>
      <c r="B72" s="147" t="s">
        <v>311</v>
      </c>
      <c r="C72" s="121" t="s">
        <v>312</v>
      </c>
      <c r="D72" s="171">
        <v>50000</v>
      </c>
      <c r="E72" s="200"/>
      <c r="F72" s="200"/>
    </row>
    <row r="73" spans="1:6" ht="38.25">
      <c r="A73" s="123">
        <v>59</v>
      </c>
      <c r="B73" s="147" t="s">
        <v>313</v>
      </c>
      <c r="C73" s="121" t="s">
        <v>314</v>
      </c>
      <c r="D73" s="171">
        <v>25000</v>
      </c>
      <c r="E73" s="200"/>
      <c r="F73" s="200"/>
    </row>
    <row r="74" spans="1:6" ht="12.75">
      <c r="A74" s="123">
        <v>60</v>
      </c>
      <c r="B74" s="147" t="s">
        <v>315</v>
      </c>
      <c r="C74" s="121" t="s">
        <v>316</v>
      </c>
      <c r="D74" s="171">
        <v>25000</v>
      </c>
      <c r="E74" s="200"/>
      <c r="F74" s="200"/>
    </row>
    <row r="75" spans="1:6" ht="25.5">
      <c r="A75" s="123">
        <v>61</v>
      </c>
      <c r="B75" s="147" t="s">
        <v>317</v>
      </c>
      <c r="C75" s="121" t="s">
        <v>318</v>
      </c>
      <c r="D75" s="171">
        <v>25000</v>
      </c>
      <c r="E75" s="200"/>
      <c r="F75" s="200"/>
    </row>
    <row r="76" spans="1:6" ht="25.5">
      <c r="A76" s="123">
        <v>62</v>
      </c>
      <c r="B76" s="147" t="s">
        <v>319</v>
      </c>
      <c r="C76" s="121" t="s">
        <v>318</v>
      </c>
      <c r="D76" s="171">
        <v>25000</v>
      </c>
      <c r="E76" s="200"/>
      <c r="F76" s="200"/>
    </row>
    <row r="77" spans="1:6" ht="12.75">
      <c r="A77" s="120" t="s">
        <v>239</v>
      </c>
      <c r="B77" s="120"/>
      <c r="C77" s="120"/>
      <c r="D77" s="173">
        <v>5885249.93</v>
      </c>
      <c r="E77" s="173">
        <f>E11+E45+E48</f>
        <v>4037257.61</v>
      </c>
      <c r="F77" s="173">
        <f>F11+F45+F48</f>
        <v>3997530</v>
      </c>
    </row>
  </sheetData>
  <sheetProtection/>
  <mergeCells count="36">
    <mergeCell ref="F29:F30"/>
    <mergeCell ref="D29:D30"/>
    <mergeCell ref="E29:E30"/>
    <mergeCell ref="F25:F26"/>
    <mergeCell ref="B27:B28"/>
    <mergeCell ref="E25:E26"/>
    <mergeCell ref="C25:C26"/>
    <mergeCell ref="F27:F28"/>
    <mergeCell ref="E27:E28"/>
    <mergeCell ref="D27:D28"/>
    <mergeCell ref="A14:A15"/>
    <mergeCell ref="B29:B30"/>
    <mergeCell ref="C29:C30"/>
    <mergeCell ref="B25:B26"/>
    <mergeCell ref="A29:A30"/>
    <mergeCell ref="A25:A26"/>
    <mergeCell ref="D25:D26"/>
    <mergeCell ref="D8:D9"/>
    <mergeCell ref="C27:C28"/>
    <mergeCell ref="F8:F9"/>
    <mergeCell ref="A6:F6"/>
    <mergeCell ref="A8:A9"/>
    <mergeCell ref="E8:E9"/>
    <mergeCell ref="B14:B15"/>
    <mergeCell ref="E14:E15"/>
    <mergeCell ref="A27:A28"/>
    <mergeCell ref="B8:B9"/>
    <mergeCell ref="C8:C9"/>
    <mergeCell ref="D14:D15"/>
    <mergeCell ref="D1:F1"/>
    <mergeCell ref="F14:F15"/>
    <mergeCell ref="C14:C15"/>
    <mergeCell ref="D2:F2"/>
    <mergeCell ref="A3:F3"/>
    <mergeCell ref="A4:F4"/>
    <mergeCell ref="D7:F7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36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4.7109375" style="18" customWidth="1"/>
    <col min="2" max="2" width="41.8515625" style="18" customWidth="1"/>
    <col min="3" max="3" width="8.28125" style="18" customWidth="1"/>
    <col min="4" max="4" width="11.421875" style="18" customWidth="1"/>
    <col min="5" max="5" width="9.421875" style="18" customWidth="1"/>
    <col min="6" max="6" width="10.28125" style="18" customWidth="1"/>
    <col min="7" max="12" width="9.140625" style="18" customWidth="1"/>
    <col min="13" max="16384" width="9.140625" style="18" customWidth="1"/>
  </cols>
  <sheetData>
    <row r="1" spans="2:6" ht="11.25">
      <c r="B1" s="248" t="s">
        <v>111</v>
      </c>
      <c r="C1" s="248"/>
      <c r="D1" s="248"/>
      <c r="E1" s="248"/>
      <c r="F1" s="248"/>
    </row>
    <row r="2" spans="2:6" ht="11.25">
      <c r="B2" s="248" t="s">
        <v>113</v>
      </c>
      <c r="C2" s="248"/>
      <c r="D2" s="248"/>
      <c r="E2" s="248"/>
      <c r="F2" s="248"/>
    </row>
    <row r="3" spans="2:6" ht="11.25">
      <c r="B3" s="248" t="s">
        <v>368</v>
      </c>
      <c r="C3" s="248"/>
      <c r="D3" s="248"/>
      <c r="E3" s="248"/>
      <c r="F3" s="248"/>
    </row>
    <row r="4" spans="2:6" ht="11.25" customHeight="1" hidden="1">
      <c r="B4" s="248"/>
      <c r="C4" s="248"/>
      <c r="D4" s="248"/>
      <c r="E4" s="248"/>
      <c r="F4" s="248"/>
    </row>
    <row r="5" ht="11.25" customHeight="1" hidden="1">
      <c r="A5" s="19"/>
    </row>
    <row r="6" spans="1:6" ht="11.25">
      <c r="A6" s="19"/>
      <c r="B6" s="247" t="s">
        <v>84</v>
      </c>
      <c r="C6" s="248"/>
      <c r="D6" s="248"/>
      <c r="E6" s="248"/>
      <c r="F6" s="248"/>
    </row>
    <row r="7" spans="1:6" ht="12.75" customHeight="1">
      <c r="A7" s="19"/>
      <c r="B7" s="247" t="s">
        <v>113</v>
      </c>
      <c r="C7" s="248"/>
      <c r="D7" s="248"/>
      <c r="E7" s="248"/>
      <c r="F7" s="248"/>
    </row>
    <row r="8" spans="1:6" ht="12.75" customHeight="1">
      <c r="A8" s="19"/>
      <c r="B8" s="247" t="s">
        <v>320</v>
      </c>
      <c r="C8" s="248"/>
      <c r="D8" s="248"/>
      <c r="E8" s="248"/>
      <c r="F8" s="248"/>
    </row>
    <row r="9" spans="1:6" ht="37.5" customHeight="1">
      <c r="A9" s="252" t="s">
        <v>321</v>
      </c>
      <c r="B9" s="252"/>
      <c r="C9" s="252"/>
      <c r="D9" s="252"/>
      <c r="E9" s="252"/>
      <c r="F9" s="252"/>
    </row>
    <row r="10" ht="11.25" customHeight="1" hidden="1">
      <c r="A10" s="19"/>
    </row>
    <row r="11" spans="1:6" ht="21.75" customHeight="1">
      <c r="A11" s="251" t="s">
        <v>36</v>
      </c>
      <c r="B11" s="251" t="s">
        <v>37</v>
      </c>
      <c r="C11" s="251" t="s">
        <v>64</v>
      </c>
      <c r="D11" s="251" t="s">
        <v>253</v>
      </c>
      <c r="E11" s="251" t="s">
        <v>267</v>
      </c>
      <c r="F11" s="251" t="s">
        <v>330</v>
      </c>
    </row>
    <row r="12" spans="1:6" ht="14.25" customHeight="1" hidden="1">
      <c r="A12" s="251"/>
      <c r="B12" s="251"/>
      <c r="C12" s="251"/>
      <c r="D12" s="251"/>
      <c r="E12" s="251"/>
      <c r="F12" s="251"/>
    </row>
    <row r="13" spans="1:6" ht="11.25">
      <c r="A13" s="33"/>
      <c r="B13" s="33">
        <v>1</v>
      </c>
      <c r="C13" s="33">
        <v>2</v>
      </c>
      <c r="D13" s="20">
        <v>3</v>
      </c>
      <c r="E13" s="20">
        <v>4</v>
      </c>
      <c r="F13" s="20">
        <v>5</v>
      </c>
    </row>
    <row r="14" spans="1:6" ht="15" customHeight="1">
      <c r="A14" s="33">
        <v>1</v>
      </c>
      <c r="B14" s="21" t="s">
        <v>38</v>
      </c>
      <c r="C14" s="22" t="s">
        <v>54</v>
      </c>
      <c r="D14" s="23">
        <f>прил5!H15</f>
        <v>3277539.38</v>
      </c>
      <c r="E14" s="23">
        <v>2528560</v>
      </c>
      <c r="F14" s="23">
        <v>2517493</v>
      </c>
    </row>
    <row r="15" spans="1:6" ht="39.75" customHeight="1">
      <c r="A15" s="33">
        <v>2</v>
      </c>
      <c r="B15" s="24" t="s">
        <v>39</v>
      </c>
      <c r="C15" s="22" t="s">
        <v>55</v>
      </c>
      <c r="D15" s="25">
        <f>прил5!H21</f>
        <v>731816</v>
      </c>
      <c r="E15" s="23">
        <v>729204</v>
      </c>
      <c r="F15" s="23">
        <v>729204</v>
      </c>
    </row>
    <row r="16" spans="1:6" ht="50.25" customHeight="1">
      <c r="A16" s="33">
        <v>3</v>
      </c>
      <c r="B16" s="24" t="s">
        <v>40</v>
      </c>
      <c r="C16" s="22" t="s">
        <v>56</v>
      </c>
      <c r="D16" s="25">
        <f>прил5!H22</f>
        <v>2369294.19</v>
      </c>
      <c r="E16" s="23">
        <v>1920999</v>
      </c>
      <c r="F16" s="23">
        <v>1909932</v>
      </c>
    </row>
    <row r="17" spans="1:6" ht="17.25" customHeight="1">
      <c r="A17" s="33">
        <v>5</v>
      </c>
      <c r="B17" s="24" t="s">
        <v>41</v>
      </c>
      <c r="C17" s="22" t="s">
        <v>57</v>
      </c>
      <c r="D17" s="23">
        <v>1000</v>
      </c>
      <c r="E17" s="23">
        <v>1000</v>
      </c>
      <c r="F17" s="23">
        <v>1000</v>
      </c>
    </row>
    <row r="18" spans="1:6" ht="18" customHeight="1">
      <c r="A18" s="33">
        <v>6</v>
      </c>
      <c r="B18" s="24" t="s">
        <v>51</v>
      </c>
      <c r="C18" s="22" t="s">
        <v>58</v>
      </c>
      <c r="D18" s="23">
        <f>прил5!H38</f>
        <v>175429.18999999997</v>
      </c>
      <c r="E18" s="23">
        <v>170799</v>
      </c>
      <c r="F18" s="23">
        <v>170799</v>
      </c>
    </row>
    <row r="19" spans="1:6" ht="18" customHeight="1">
      <c r="A19" s="33">
        <v>7</v>
      </c>
      <c r="B19" s="21" t="s">
        <v>42</v>
      </c>
      <c r="C19" s="22" t="s">
        <v>59</v>
      </c>
      <c r="D19" s="23">
        <v>42207</v>
      </c>
      <c r="E19" s="23">
        <v>36929</v>
      </c>
      <c r="F19" s="23">
        <v>1010.11</v>
      </c>
    </row>
    <row r="20" spans="1:6" ht="15.75" customHeight="1">
      <c r="A20" s="33">
        <v>8</v>
      </c>
      <c r="B20" s="24" t="s">
        <v>43</v>
      </c>
      <c r="C20" s="22" t="s">
        <v>60</v>
      </c>
      <c r="D20" s="23">
        <v>42207</v>
      </c>
      <c r="E20" s="23">
        <v>36929</v>
      </c>
      <c r="F20" s="23">
        <v>1010.11</v>
      </c>
    </row>
    <row r="21" spans="1:6" ht="15.75" customHeight="1">
      <c r="A21" s="95">
        <v>9</v>
      </c>
      <c r="B21" s="26" t="s">
        <v>175</v>
      </c>
      <c r="C21" s="22" t="s">
        <v>176</v>
      </c>
      <c r="D21" s="23">
        <v>9947</v>
      </c>
      <c r="E21" s="23">
        <v>0</v>
      </c>
      <c r="F21" s="23">
        <v>0</v>
      </c>
    </row>
    <row r="22" spans="1:6" ht="14.25" customHeight="1">
      <c r="A22" s="33">
        <v>10</v>
      </c>
      <c r="B22" s="26" t="s">
        <v>65</v>
      </c>
      <c r="C22" s="22" t="s">
        <v>66</v>
      </c>
      <c r="D22" s="23">
        <v>96506</v>
      </c>
      <c r="E22" s="23">
        <v>38600</v>
      </c>
      <c r="F22" s="23">
        <v>38600</v>
      </c>
    </row>
    <row r="23" spans="1:6" ht="12.75" customHeight="1">
      <c r="A23" s="33">
        <v>11</v>
      </c>
      <c r="B23" s="26" t="s">
        <v>78</v>
      </c>
      <c r="C23" s="22" t="s">
        <v>86</v>
      </c>
      <c r="D23" s="27">
        <v>96506</v>
      </c>
      <c r="E23" s="23">
        <v>38600</v>
      </c>
      <c r="F23" s="23">
        <v>38600</v>
      </c>
    </row>
    <row r="24" spans="1:6" ht="12.75" customHeight="1" hidden="1">
      <c r="A24" s="33">
        <v>10</v>
      </c>
      <c r="B24" s="28" t="s">
        <v>49</v>
      </c>
      <c r="C24" s="22" t="s">
        <v>50</v>
      </c>
      <c r="D24" s="23">
        <v>15000</v>
      </c>
      <c r="E24" s="23">
        <v>15000</v>
      </c>
      <c r="F24" s="23">
        <v>15000</v>
      </c>
    </row>
    <row r="25" spans="1:6" ht="15.75" customHeight="1">
      <c r="A25" s="33">
        <v>12</v>
      </c>
      <c r="B25" s="21" t="s">
        <v>44</v>
      </c>
      <c r="C25" s="22" t="s">
        <v>61</v>
      </c>
      <c r="D25" s="23">
        <f>D26+D27</f>
        <v>946117</v>
      </c>
      <c r="E25" s="23">
        <v>334505</v>
      </c>
      <c r="F25" s="23">
        <v>334505</v>
      </c>
    </row>
    <row r="26" spans="1:6" ht="15" customHeight="1">
      <c r="A26" s="33">
        <v>13</v>
      </c>
      <c r="B26" s="21" t="s">
        <v>79</v>
      </c>
      <c r="C26" s="22" t="s">
        <v>85</v>
      </c>
      <c r="D26" s="167">
        <f>прил5!H89</f>
        <v>16132</v>
      </c>
      <c r="E26" s="23">
        <v>42985</v>
      </c>
      <c r="F26" s="23">
        <v>42985</v>
      </c>
    </row>
    <row r="27" spans="1:6" ht="17.25" customHeight="1">
      <c r="A27" s="33">
        <v>14</v>
      </c>
      <c r="B27" s="24" t="s">
        <v>45</v>
      </c>
      <c r="C27" s="22" t="s">
        <v>62</v>
      </c>
      <c r="D27" s="23">
        <f>прил5!H90</f>
        <v>929985</v>
      </c>
      <c r="E27" s="23">
        <v>291520</v>
      </c>
      <c r="F27" s="23">
        <v>291520</v>
      </c>
    </row>
    <row r="28" spans="1:6" ht="17.25" customHeight="1">
      <c r="A28" s="33">
        <v>15</v>
      </c>
      <c r="B28" s="26" t="s">
        <v>116</v>
      </c>
      <c r="C28" s="22" t="s">
        <v>114</v>
      </c>
      <c r="D28" s="23">
        <v>1471292</v>
      </c>
      <c r="E28" s="23">
        <v>1115337</v>
      </c>
      <c r="F28" s="23">
        <v>1115337</v>
      </c>
    </row>
    <row r="29" spans="1:6" ht="17.25" customHeight="1">
      <c r="A29" s="33">
        <v>16</v>
      </c>
      <c r="B29" s="26" t="s">
        <v>117</v>
      </c>
      <c r="C29" s="22" t="s">
        <v>115</v>
      </c>
      <c r="D29" s="23">
        <f>прил5!H103</f>
        <v>1471292</v>
      </c>
      <c r="E29" s="23">
        <v>1115337</v>
      </c>
      <c r="F29" s="23">
        <v>1115337</v>
      </c>
    </row>
    <row r="30" spans="1:6" ht="17.25" customHeight="1">
      <c r="A30" s="161">
        <v>17</v>
      </c>
      <c r="B30" s="26" t="s">
        <v>254</v>
      </c>
      <c r="C30" s="22" t="s">
        <v>259</v>
      </c>
      <c r="D30" s="23">
        <v>36396</v>
      </c>
      <c r="E30" s="23">
        <v>24000</v>
      </c>
      <c r="F30" s="23">
        <v>24000</v>
      </c>
    </row>
    <row r="31" spans="1:6" ht="37.5" customHeight="1">
      <c r="A31" s="33">
        <v>18</v>
      </c>
      <c r="B31" s="21" t="s">
        <v>91</v>
      </c>
      <c r="C31" s="33">
        <v>1400</v>
      </c>
      <c r="D31" s="23">
        <v>16452.1</v>
      </c>
      <c r="E31" s="23">
        <v>16452.1</v>
      </c>
      <c r="F31" s="23">
        <v>16452.1</v>
      </c>
    </row>
    <row r="32" spans="1:6" ht="41.25" customHeight="1">
      <c r="A32" s="33">
        <v>19</v>
      </c>
      <c r="B32" s="24" t="s">
        <v>6</v>
      </c>
      <c r="C32" s="33">
        <v>1403</v>
      </c>
      <c r="D32" s="23">
        <v>16452.1</v>
      </c>
      <c r="E32" s="23">
        <v>16452.1</v>
      </c>
      <c r="F32" s="23">
        <v>16452.1</v>
      </c>
    </row>
    <row r="33" spans="1:6" ht="11.25">
      <c r="A33" s="33">
        <v>20</v>
      </c>
      <c r="B33" s="24" t="s">
        <v>63</v>
      </c>
      <c r="C33" s="33"/>
      <c r="D33" s="23"/>
      <c r="E33" s="23">
        <v>94063</v>
      </c>
      <c r="F33" s="23">
        <v>105128</v>
      </c>
    </row>
    <row r="34" spans="1:6" ht="11.25" customHeight="1">
      <c r="A34" s="249" t="s">
        <v>67</v>
      </c>
      <c r="B34" s="250"/>
      <c r="C34" s="32"/>
      <c r="D34" s="29">
        <f>прил5!H14</f>
        <v>5896456.48</v>
      </c>
      <c r="E34" s="29">
        <v>4037257.61</v>
      </c>
      <c r="F34" s="29">
        <v>3997530</v>
      </c>
    </row>
    <row r="36" ht="11.25">
      <c r="F36" s="30"/>
    </row>
  </sheetData>
  <sheetProtection/>
  <mergeCells count="15">
    <mergeCell ref="A34:B34"/>
    <mergeCell ref="A11:A12"/>
    <mergeCell ref="B11:B12"/>
    <mergeCell ref="A9:F9"/>
    <mergeCell ref="D11:D12"/>
    <mergeCell ref="E11:E12"/>
    <mergeCell ref="F11:F12"/>
    <mergeCell ref="C11:C12"/>
    <mergeCell ref="B6:F6"/>
    <mergeCell ref="B7:F7"/>
    <mergeCell ref="B8:F8"/>
    <mergeCell ref="B1:F1"/>
    <mergeCell ref="B2:F2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40"/>
  <sheetViews>
    <sheetView zoomScalePageLayoutView="0" workbookViewId="0" topLeftCell="A105">
      <selection activeCell="C120" sqref="C120"/>
    </sheetView>
  </sheetViews>
  <sheetFormatPr defaultColWidth="9.140625" defaultRowHeight="12.75"/>
  <cols>
    <col min="1" max="1" width="3.8515625" style="34" customWidth="1"/>
    <col min="2" max="2" width="0.13671875" style="34" customWidth="1"/>
    <col min="3" max="3" width="62.28125" style="34" customWidth="1"/>
    <col min="4" max="4" width="5.28125" style="34" customWidth="1"/>
    <col min="5" max="5" width="6.421875" style="34" customWidth="1"/>
    <col min="6" max="6" width="9.57421875" style="34" bestFit="1" customWidth="1"/>
    <col min="7" max="7" width="5.00390625" style="34" customWidth="1"/>
    <col min="8" max="8" width="9.8515625" style="34" bestFit="1" customWidth="1"/>
    <col min="9" max="16384" width="9.140625" style="34" customWidth="1"/>
  </cols>
  <sheetData>
    <row r="1" spans="2:5" ht="1.5" customHeight="1">
      <c r="B1" s="253"/>
      <c r="C1" s="253"/>
      <c r="D1" s="253"/>
      <c r="E1" s="253"/>
    </row>
    <row r="2" spans="2:5" ht="12" hidden="1">
      <c r="B2" s="253"/>
      <c r="C2" s="253"/>
      <c r="D2" s="253"/>
      <c r="E2" s="253"/>
    </row>
    <row r="3" spans="2:5" ht="0.75" customHeight="1">
      <c r="B3" s="253"/>
      <c r="C3" s="253"/>
      <c r="D3" s="253"/>
      <c r="E3" s="253"/>
    </row>
    <row r="4" spans="2:8" ht="12">
      <c r="B4" s="35"/>
      <c r="C4" s="35"/>
      <c r="D4" s="35"/>
      <c r="E4" s="248" t="s">
        <v>84</v>
      </c>
      <c r="F4" s="248"/>
      <c r="G4" s="248"/>
      <c r="H4" s="248"/>
    </row>
    <row r="5" spans="2:8" ht="12">
      <c r="B5" s="35"/>
      <c r="C5" s="35"/>
      <c r="D5" s="35"/>
      <c r="E5" s="248" t="s">
        <v>113</v>
      </c>
      <c r="F5" s="248"/>
      <c r="G5" s="248"/>
      <c r="H5" s="248"/>
    </row>
    <row r="6" spans="2:8" ht="12">
      <c r="B6" s="35"/>
      <c r="C6" s="35"/>
      <c r="D6" s="35"/>
      <c r="E6" s="248" t="s">
        <v>369</v>
      </c>
      <c r="F6" s="248"/>
      <c r="G6" s="248"/>
      <c r="H6" s="248"/>
    </row>
    <row r="7" spans="2:10" ht="38.25" customHeight="1">
      <c r="B7" s="35"/>
      <c r="C7" s="31"/>
      <c r="D7" s="257" t="s">
        <v>327</v>
      </c>
      <c r="E7" s="257"/>
      <c r="F7" s="257"/>
      <c r="G7" s="257"/>
      <c r="H7" s="257"/>
      <c r="I7" s="36"/>
      <c r="J7" s="36"/>
    </row>
    <row r="8" spans="2:10" ht="12" hidden="1">
      <c r="B8" s="35"/>
      <c r="C8" s="248"/>
      <c r="D8" s="248"/>
      <c r="E8" s="248"/>
      <c r="F8" s="248"/>
      <c r="G8" s="248"/>
      <c r="H8" s="248"/>
      <c r="I8" s="37"/>
      <c r="J8" s="37"/>
    </row>
    <row r="9" spans="2:10" ht="18" customHeight="1">
      <c r="B9" s="35"/>
      <c r="C9" s="248"/>
      <c r="D9" s="248"/>
      <c r="E9" s="248"/>
      <c r="F9" s="248"/>
      <c r="G9" s="248"/>
      <c r="H9" s="248"/>
      <c r="I9" s="37"/>
      <c r="J9" s="37"/>
    </row>
    <row r="10" spans="1:8" ht="27" customHeight="1">
      <c r="A10" s="255" t="s">
        <v>336</v>
      </c>
      <c r="B10" s="256"/>
      <c r="C10" s="256"/>
      <c r="D10" s="256"/>
      <c r="E10" s="256"/>
      <c r="F10" s="256"/>
      <c r="G10" s="256"/>
      <c r="H10" s="256"/>
    </row>
    <row r="11" spans="1:4" ht="9.75" customHeight="1" hidden="1">
      <c r="A11" s="38"/>
      <c r="B11" s="38"/>
      <c r="C11" s="39"/>
      <c r="D11" s="39"/>
    </row>
    <row r="12" spans="1:8" ht="35.25" customHeight="1">
      <c r="A12" s="40" t="s">
        <v>36</v>
      </c>
      <c r="B12" s="41" t="s">
        <v>75</v>
      </c>
      <c r="C12" s="28" t="s">
        <v>10</v>
      </c>
      <c r="D12" s="41" t="s">
        <v>82</v>
      </c>
      <c r="E12" s="40" t="s">
        <v>64</v>
      </c>
      <c r="F12" s="40" t="s">
        <v>11</v>
      </c>
      <c r="G12" s="40" t="s">
        <v>12</v>
      </c>
      <c r="H12" s="197" t="s">
        <v>335</v>
      </c>
    </row>
    <row r="13" spans="1:8" ht="19.5" customHeight="1">
      <c r="A13" s="42"/>
      <c r="B13" s="42">
        <v>1</v>
      </c>
      <c r="C13" s="40">
        <v>1</v>
      </c>
      <c r="D13" s="42">
        <v>2</v>
      </c>
      <c r="E13" s="40">
        <v>3</v>
      </c>
      <c r="F13" s="42">
        <v>4</v>
      </c>
      <c r="G13" s="42">
        <v>5</v>
      </c>
      <c r="H13" s="42">
        <v>6</v>
      </c>
    </row>
    <row r="14" spans="1:9" s="47" customFormat="1" ht="19.5" customHeight="1">
      <c r="A14" s="43">
        <v>1</v>
      </c>
      <c r="B14" s="43">
        <v>804</v>
      </c>
      <c r="C14" s="44" t="s">
        <v>118</v>
      </c>
      <c r="D14" s="43">
        <v>834</v>
      </c>
      <c r="E14" s="254"/>
      <c r="F14" s="254"/>
      <c r="G14" s="254"/>
      <c r="H14" s="45">
        <v>5896456.48</v>
      </c>
      <c r="I14" s="46"/>
    </row>
    <row r="15" spans="1:8" ht="21" customHeight="1">
      <c r="A15" s="42">
        <v>2</v>
      </c>
      <c r="B15" s="42">
        <v>804</v>
      </c>
      <c r="C15" s="48" t="s">
        <v>38</v>
      </c>
      <c r="D15" s="42">
        <v>834</v>
      </c>
      <c r="E15" s="51" t="s">
        <v>54</v>
      </c>
      <c r="F15" s="52"/>
      <c r="G15" s="52"/>
      <c r="H15" s="167">
        <v>3277539.38</v>
      </c>
    </row>
    <row r="16" spans="1:9" ht="24" customHeight="1">
      <c r="A16" s="42">
        <v>3</v>
      </c>
      <c r="B16" s="42">
        <v>804</v>
      </c>
      <c r="C16" s="28" t="s">
        <v>76</v>
      </c>
      <c r="D16" s="42">
        <v>834</v>
      </c>
      <c r="E16" s="49" t="s">
        <v>55</v>
      </c>
      <c r="F16" s="52"/>
      <c r="G16" s="49"/>
      <c r="H16" s="153">
        <f>H17</f>
        <v>731816</v>
      </c>
      <c r="I16" s="53"/>
    </row>
    <row r="17" spans="1:8" ht="23.25" customHeight="1">
      <c r="A17" s="42">
        <v>4</v>
      </c>
      <c r="B17" s="42">
        <v>804</v>
      </c>
      <c r="C17" s="28" t="s">
        <v>1</v>
      </c>
      <c r="D17" s="42">
        <v>834</v>
      </c>
      <c r="E17" s="49" t="s">
        <v>55</v>
      </c>
      <c r="F17" s="54">
        <v>9100000000</v>
      </c>
      <c r="G17" s="49"/>
      <c r="H17" s="167">
        <f>H18</f>
        <v>731816</v>
      </c>
    </row>
    <row r="18" spans="1:8" ht="15" customHeight="1">
      <c r="A18" s="42">
        <v>5</v>
      </c>
      <c r="B18" s="42">
        <v>804</v>
      </c>
      <c r="C18" s="28" t="s">
        <v>2</v>
      </c>
      <c r="D18" s="42">
        <v>834</v>
      </c>
      <c r="E18" s="49" t="s">
        <v>55</v>
      </c>
      <c r="F18" s="54">
        <v>9110000000</v>
      </c>
      <c r="G18" s="49"/>
      <c r="H18" s="167">
        <f>H19</f>
        <v>731816</v>
      </c>
    </row>
    <row r="19" spans="1:8" ht="39" customHeight="1">
      <c r="A19" s="42">
        <v>6</v>
      </c>
      <c r="B19" s="42">
        <v>804</v>
      </c>
      <c r="C19" s="28" t="s">
        <v>90</v>
      </c>
      <c r="D19" s="42">
        <v>834</v>
      </c>
      <c r="E19" s="49" t="s">
        <v>55</v>
      </c>
      <c r="F19" s="54">
        <v>9110080210</v>
      </c>
      <c r="G19" s="49"/>
      <c r="H19" s="167">
        <f>H20</f>
        <v>731816</v>
      </c>
    </row>
    <row r="20" spans="1:8" ht="34.5" customHeight="1">
      <c r="A20" s="42">
        <v>7</v>
      </c>
      <c r="B20" s="42">
        <v>804</v>
      </c>
      <c r="C20" s="28" t="s">
        <v>96</v>
      </c>
      <c r="D20" s="42">
        <v>834</v>
      </c>
      <c r="E20" s="49" t="s">
        <v>55</v>
      </c>
      <c r="F20" s="54">
        <v>9110080210</v>
      </c>
      <c r="G20" s="40">
        <v>100</v>
      </c>
      <c r="H20" s="167">
        <f>H21</f>
        <v>731816</v>
      </c>
    </row>
    <row r="21" spans="1:8" ht="15" customHeight="1">
      <c r="A21" s="42">
        <v>8</v>
      </c>
      <c r="B21" s="42">
        <v>804</v>
      </c>
      <c r="C21" s="28" t="s">
        <v>97</v>
      </c>
      <c r="D21" s="42">
        <v>834</v>
      </c>
      <c r="E21" s="49" t="s">
        <v>55</v>
      </c>
      <c r="F21" s="54">
        <v>9110080210</v>
      </c>
      <c r="G21" s="40">
        <v>120</v>
      </c>
      <c r="H21" s="167">
        <v>731816</v>
      </c>
    </row>
    <row r="22" spans="1:8" ht="25.5" customHeight="1">
      <c r="A22" s="42">
        <v>9</v>
      </c>
      <c r="B22" s="42">
        <v>804</v>
      </c>
      <c r="C22" s="28" t="s">
        <v>77</v>
      </c>
      <c r="D22" s="42">
        <v>834</v>
      </c>
      <c r="E22" s="49" t="s">
        <v>56</v>
      </c>
      <c r="F22" s="54"/>
      <c r="G22" s="49"/>
      <c r="H22" s="167">
        <f>H23</f>
        <v>2369294.19</v>
      </c>
    </row>
    <row r="23" spans="1:8" ht="12.75" customHeight="1">
      <c r="A23" s="42">
        <v>10</v>
      </c>
      <c r="B23" s="42">
        <v>804</v>
      </c>
      <c r="C23" s="28" t="s">
        <v>98</v>
      </c>
      <c r="D23" s="42">
        <v>834</v>
      </c>
      <c r="E23" s="49" t="s">
        <v>56</v>
      </c>
      <c r="F23" s="54">
        <v>8100000000</v>
      </c>
      <c r="G23" s="49"/>
      <c r="H23" s="167">
        <f>H24</f>
        <v>2369294.19</v>
      </c>
    </row>
    <row r="24" spans="1:8" ht="12" customHeight="1">
      <c r="A24" s="42">
        <v>11</v>
      </c>
      <c r="B24" s="42">
        <v>804</v>
      </c>
      <c r="C24" s="28" t="s">
        <v>119</v>
      </c>
      <c r="D24" s="42">
        <v>834</v>
      </c>
      <c r="E24" s="49" t="s">
        <v>56</v>
      </c>
      <c r="F24" s="54">
        <v>8110000000</v>
      </c>
      <c r="G24" s="49"/>
      <c r="H24" s="167">
        <f>H26+H27+H29</f>
        <v>2369294.19</v>
      </c>
    </row>
    <row r="25" spans="1:9" ht="36" customHeight="1">
      <c r="A25" s="42">
        <v>15</v>
      </c>
      <c r="B25" s="42">
        <v>804</v>
      </c>
      <c r="C25" s="28" t="s">
        <v>99</v>
      </c>
      <c r="D25" s="42">
        <v>834</v>
      </c>
      <c r="E25" s="49" t="s">
        <v>56</v>
      </c>
      <c r="F25" s="54">
        <v>8110080210</v>
      </c>
      <c r="G25" s="40"/>
      <c r="H25" s="167">
        <f>H26</f>
        <v>2021174.1</v>
      </c>
      <c r="I25" s="55"/>
    </row>
    <row r="26" spans="1:8" ht="15.75" customHeight="1">
      <c r="A26" s="42">
        <v>16</v>
      </c>
      <c r="B26" s="56">
        <v>804</v>
      </c>
      <c r="C26" s="57" t="s">
        <v>97</v>
      </c>
      <c r="D26" s="56">
        <v>834</v>
      </c>
      <c r="E26" s="58" t="s">
        <v>56</v>
      </c>
      <c r="F26" s="59">
        <v>8110080210</v>
      </c>
      <c r="G26" s="60">
        <v>120</v>
      </c>
      <c r="H26" s="167">
        <v>2021174.1</v>
      </c>
    </row>
    <row r="27" spans="1:8" ht="12.75" customHeight="1">
      <c r="A27" s="42">
        <v>17</v>
      </c>
      <c r="B27" s="56">
        <v>804</v>
      </c>
      <c r="C27" s="113" t="s">
        <v>100</v>
      </c>
      <c r="D27" s="56">
        <v>834</v>
      </c>
      <c r="E27" s="58" t="s">
        <v>56</v>
      </c>
      <c r="F27" s="59">
        <v>8110080210</v>
      </c>
      <c r="G27" s="60">
        <v>200</v>
      </c>
      <c r="H27" s="118">
        <f>H28</f>
        <v>345186.09</v>
      </c>
    </row>
    <row r="28" spans="1:8" ht="12" customHeight="1">
      <c r="A28" s="42">
        <v>18</v>
      </c>
      <c r="B28" s="56">
        <v>804</v>
      </c>
      <c r="C28" s="113" t="s">
        <v>101</v>
      </c>
      <c r="D28" s="56">
        <v>834</v>
      </c>
      <c r="E28" s="58" t="s">
        <v>56</v>
      </c>
      <c r="F28" s="59">
        <v>8110080210</v>
      </c>
      <c r="G28" s="60">
        <v>240</v>
      </c>
      <c r="H28" s="118">
        <v>345186.09</v>
      </c>
    </row>
    <row r="29" spans="1:8" ht="12.75" customHeight="1">
      <c r="A29" s="42">
        <v>19</v>
      </c>
      <c r="B29" s="56">
        <v>804</v>
      </c>
      <c r="C29" s="102" t="s">
        <v>103</v>
      </c>
      <c r="D29" s="56">
        <v>834</v>
      </c>
      <c r="E29" s="58" t="s">
        <v>56</v>
      </c>
      <c r="F29" s="59">
        <v>8110080210</v>
      </c>
      <c r="G29" s="60">
        <v>800</v>
      </c>
      <c r="H29" s="118">
        <v>2934</v>
      </c>
    </row>
    <row r="30" spans="1:8" ht="14.25" customHeight="1">
      <c r="A30" s="42">
        <v>20</v>
      </c>
      <c r="B30" s="56">
        <v>804</v>
      </c>
      <c r="C30" s="102" t="s">
        <v>0</v>
      </c>
      <c r="D30" s="56">
        <v>834</v>
      </c>
      <c r="E30" s="58" t="s">
        <v>56</v>
      </c>
      <c r="F30" s="59">
        <v>8110080210</v>
      </c>
      <c r="G30" s="60">
        <v>850</v>
      </c>
      <c r="H30" s="118">
        <v>2934</v>
      </c>
    </row>
    <row r="31" spans="1:8" ht="12.75" customHeight="1">
      <c r="A31" s="100">
        <v>21</v>
      </c>
      <c r="B31" s="56"/>
      <c r="C31" s="159" t="s">
        <v>177</v>
      </c>
      <c r="D31" s="56">
        <v>834</v>
      </c>
      <c r="E31" s="58" t="s">
        <v>56</v>
      </c>
      <c r="F31" s="59">
        <v>8110080210</v>
      </c>
      <c r="G31" s="60">
        <v>853</v>
      </c>
      <c r="H31" s="118">
        <v>2934</v>
      </c>
    </row>
    <row r="32" spans="1:8" ht="13.5" customHeight="1">
      <c r="A32" s="42">
        <v>29</v>
      </c>
      <c r="B32" s="42">
        <v>804</v>
      </c>
      <c r="C32" s="28" t="s">
        <v>41</v>
      </c>
      <c r="D32" s="42">
        <v>834</v>
      </c>
      <c r="E32" s="49" t="s">
        <v>57</v>
      </c>
      <c r="F32" s="54"/>
      <c r="G32" s="40"/>
      <c r="H32" s="167">
        <f>H33</f>
        <v>1000</v>
      </c>
    </row>
    <row r="33" spans="1:8" ht="14.25" customHeight="1">
      <c r="A33" s="42">
        <v>30</v>
      </c>
      <c r="B33" s="42">
        <v>804</v>
      </c>
      <c r="C33" s="28" t="s">
        <v>98</v>
      </c>
      <c r="D33" s="42">
        <v>834</v>
      </c>
      <c r="E33" s="49" t="s">
        <v>57</v>
      </c>
      <c r="F33" s="54">
        <v>8100000000</v>
      </c>
      <c r="G33" s="40"/>
      <c r="H33" s="167">
        <f>H34</f>
        <v>1000</v>
      </c>
    </row>
    <row r="34" spans="1:8" ht="14.25" customHeight="1">
      <c r="A34" s="42">
        <v>31</v>
      </c>
      <c r="B34" s="42">
        <v>804</v>
      </c>
      <c r="C34" s="28" t="s">
        <v>119</v>
      </c>
      <c r="D34" s="42">
        <v>834</v>
      </c>
      <c r="E34" s="49" t="s">
        <v>57</v>
      </c>
      <c r="F34" s="54">
        <v>8110000000</v>
      </c>
      <c r="G34" s="40"/>
      <c r="H34" s="167">
        <f>H35</f>
        <v>1000</v>
      </c>
    </row>
    <row r="35" spans="1:8" ht="39" customHeight="1">
      <c r="A35" s="42">
        <v>32</v>
      </c>
      <c r="B35" s="42">
        <v>804</v>
      </c>
      <c r="C35" s="28" t="s">
        <v>120</v>
      </c>
      <c r="D35" s="42">
        <v>834</v>
      </c>
      <c r="E35" s="49" t="s">
        <v>57</v>
      </c>
      <c r="F35" s="54">
        <v>8110080050</v>
      </c>
      <c r="G35" s="49"/>
      <c r="H35" s="167">
        <f>H36</f>
        <v>1000</v>
      </c>
    </row>
    <row r="36" spans="1:8" ht="12.75" customHeight="1">
      <c r="A36" s="42">
        <v>33</v>
      </c>
      <c r="B36" s="42">
        <v>804</v>
      </c>
      <c r="C36" s="28" t="s">
        <v>103</v>
      </c>
      <c r="D36" s="42">
        <v>834</v>
      </c>
      <c r="E36" s="49" t="s">
        <v>57</v>
      </c>
      <c r="F36" s="54">
        <v>8110080050</v>
      </c>
      <c r="G36" s="49" t="s">
        <v>102</v>
      </c>
      <c r="H36" s="167">
        <f>H37</f>
        <v>1000</v>
      </c>
    </row>
    <row r="37" spans="1:8" ht="15.75" customHeight="1">
      <c r="A37" s="42">
        <v>34</v>
      </c>
      <c r="B37" s="42">
        <v>804</v>
      </c>
      <c r="C37" s="28" t="s">
        <v>105</v>
      </c>
      <c r="D37" s="42">
        <v>834</v>
      </c>
      <c r="E37" s="49" t="s">
        <v>57</v>
      </c>
      <c r="F37" s="54">
        <v>8110080050</v>
      </c>
      <c r="G37" s="49" t="s">
        <v>104</v>
      </c>
      <c r="H37" s="167">
        <v>1000</v>
      </c>
    </row>
    <row r="38" spans="1:8" ht="15.75" customHeight="1">
      <c r="A38" s="42">
        <v>35</v>
      </c>
      <c r="B38" s="42">
        <v>804</v>
      </c>
      <c r="C38" s="62" t="s">
        <v>51</v>
      </c>
      <c r="D38" s="42">
        <v>834</v>
      </c>
      <c r="E38" s="49" t="s">
        <v>58</v>
      </c>
      <c r="F38" s="54"/>
      <c r="G38" s="40"/>
      <c r="H38" s="153">
        <f>H39+H46</f>
        <v>175429.18999999997</v>
      </c>
    </row>
    <row r="39" spans="1:8" ht="29.25" customHeight="1">
      <c r="A39" s="182">
        <v>36</v>
      </c>
      <c r="B39" s="182"/>
      <c r="C39" s="180" t="s">
        <v>121</v>
      </c>
      <c r="D39" s="182">
        <v>834</v>
      </c>
      <c r="E39" s="181" t="s">
        <v>58</v>
      </c>
      <c r="F39" s="178">
        <v>100000000</v>
      </c>
      <c r="G39" s="177"/>
      <c r="H39" s="179">
        <f>H40</f>
        <v>174411.08</v>
      </c>
    </row>
    <row r="40" spans="1:8" ht="13.5" customHeight="1">
      <c r="A40" s="182">
        <v>37</v>
      </c>
      <c r="B40" s="182"/>
      <c r="C40" s="180" t="s">
        <v>268</v>
      </c>
      <c r="D40" s="182">
        <v>834</v>
      </c>
      <c r="E40" s="181" t="s">
        <v>58</v>
      </c>
      <c r="F40" s="178">
        <v>110000000</v>
      </c>
      <c r="G40" s="177"/>
      <c r="H40" s="179">
        <f>H41</f>
        <v>174411.08</v>
      </c>
    </row>
    <row r="41" spans="1:8" ht="56.25" customHeight="1">
      <c r="A41" s="182">
        <v>38</v>
      </c>
      <c r="B41" s="182"/>
      <c r="C41" s="180" t="s">
        <v>269</v>
      </c>
      <c r="D41" s="182">
        <v>834</v>
      </c>
      <c r="E41" s="181" t="s">
        <v>58</v>
      </c>
      <c r="F41" s="178">
        <v>110083090</v>
      </c>
      <c r="G41" s="177"/>
      <c r="H41" s="179">
        <f>H42+H44</f>
        <v>174411.08</v>
      </c>
    </row>
    <row r="42" spans="1:8" ht="42.75" customHeight="1">
      <c r="A42" s="182">
        <v>39</v>
      </c>
      <c r="B42" s="182"/>
      <c r="C42" s="180" t="s">
        <v>96</v>
      </c>
      <c r="D42" s="182">
        <v>834</v>
      </c>
      <c r="E42" s="181" t="s">
        <v>58</v>
      </c>
      <c r="F42" s="178">
        <v>110083090</v>
      </c>
      <c r="G42" s="177">
        <v>100</v>
      </c>
      <c r="H42" s="179">
        <v>174411.08</v>
      </c>
    </row>
    <row r="43" spans="1:8" ht="15.75" customHeight="1">
      <c r="A43" s="182">
        <v>40</v>
      </c>
      <c r="B43" s="182"/>
      <c r="C43" s="180" t="s">
        <v>97</v>
      </c>
      <c r="D43" s="182">
        <v>834</v>
      </c>
      <c r="E43" s="181" t="s">
        <v>58</v>
      </c>
      <c r="F43" s="178">
        <v>110083090</v>
      </c>
      <c r="G43" s="177">
        <v>120</v>
      </c>
      <c r="H43" s="179">
        <v>174411.08</v>
      </c>
    </row>
    <row r="44" spans="1:8" ht="27.75" customHeight="1">
      <c r="A44" s="191">
        <v>41</v>
      </c>
      <c r="B44" s="191"/>
      <c r="C44" s="189" t="s">
        <v>184</v>
      </c>
      <c r="D44" s="191">
        <v>834</v>
      </c>
      <c r="E44" s="190" t="s">
        <v>58</v>
      </c>
      <c r="F44" s="187">
        <v>110083090</v>
      </c>
      <c r="G44" s="186">
        <v>200</v>
      </c>
      <c r="H44" s="188">
        <v>0</v>
      </c>
    </row>
    <row r="45" spans="1:8" ht="27" customHeight="1">
      <c r="A45" s="191">
        <v>42</v>
      </c>
      <c r="B45" s="191"/>
      <c r="C45" s="189" t="s">
        <v>101</v>
      </c>
      <c r="D45" s="191">
        <v>834</v>
      </c>
      <c r="E45" s="190" t="s">
        <v>58</v>
      </c>
      <c r="F45" s="187">
        <v>110083090</v>
      </c>
      <c r="G45" s="186">
        <v>240</v>
      </c>
      <c r="H45" s="188">
        <v>0</v>
      </c>
    </row>
    <row r="46" spans="1:8" ht="18" customHeight="1">
      <c r="A46" s="42">
        <v>43</v>
      </c>
      <c r="B46" s="42"/>
      <c r="C46" s="189" t="s">
        <v>98</v>
      </c>
      <c r="D46" s="42">
        <v>834</v>
      </c>
      <c r="E46" s="49" t="s">
        <v>58</v>
      </c>
      <c r="F46" s="54">
        <v>8100000000</v>
      </c>
      <c r="G46" s="40"/>
      <c r="H46" s="167">
        <f>H47</f>
        <v>1018.11</v>
      </c>
    </row>
    <row r="47" spans="1:8" ht="26.25" customHeight="1">
      <c r="A47" s="42">
        <v>44</v>
      </c>
      <c r="B47" s="42"/>
      <c r="C47" s="189" t="s">
        <v>119</v>
      </c>
      <c r="D47" s="42">
        <v>834</v>
      </c>
      <c r="E47" s="49" t="s">
        <v>58</v>
      </c>
      <c r="F47" s="54">
        <v>8110000000</v>
      </c>
      <c r="G47" s="40"/>
      <c r="H47" s="167">
        <f>H48</f>
        <v>1018.11</v>
      </c>
    </row>
    <row r="48" spans="1:8" ht="15.75" customHeight="1">
      <c r="A48" s="61" t="s">
        <v>328</v>
      </c>
      <c r="B48" s="61" t="s">
        <v>73</v>
      </c>
      <c r="C48" s="189" t="s">
        <v>100</v>
      </c>
      <c r="D48" s="61" t="s">
        <v>112</v>
      </c>
      <c r="E48" s="49" t="s">
        <v>58</v>
      </c>
      <c r="F48" s="54">
        <v>8110075140</v>
      </c>
      <c r="G48" s="49" t="s">
        <v>108</v>
      </c>
      <c r="H48" s="167">
        <f>H49</f>
        <v>1018.11</v>
      </c>
    </row>
    <row r="49" spans="1:8" ht="26.25" customHeight="1">
      <c r="A49" s="61" t="s">
        <v>329</v>
      </c>
      <c r="B49" s="61" t="s">
        <v>73</v>
      </c>
      <c r="C49" s="189" t="s">
        <v>101</v>
      </c>
      <c r="D49" s="61" t="s">
        <v>112</v>
      </c>
      <c r="E49" s="49" t="s">
        <v>58</v>
      </c>
      <c r="F49" s="54">
        <v>8110075140</v>
      </c>
      <c r="G49" s="49" t="s">
        <v>89</v>
      </c>
      <c r="H49" s="167">
        <v>1018.11</v>
      </c>
    </row>
    <row r="50" spans="1:9" ht="15" customHeight="1">
      <c r="A50" s="42">
        <v>47</v>
      </c>
      <c r="B50" s="42">
        <v>804</v>
      </c>
      <c r="C50" s="44" t="s">
        <v>42</v>
      </c>
      <c r="D50" s="43">
        <v>834</v>
      </c>
      <c r="E50" s="106" t="s">
        <v>59</v>
      </c>
      <c r="F50" s="107"/>
      <c r="G50" s="71"/>
      <c r="H50" s="108">
        <f>H51</f>
        <v>42207</v>
      </c>
      <c r="I50" s="53"/>
    </row>
    <row r="51" spans="1:8" ht="12" customHeight="1">
      <c r="A51" s="42">
        <v>48</v>
      </c>
      <c r="B51" s="42">
        <v>804</v>
      </c>
      <c r="C51" s="28" t="s">
        <v>43</v>
      </c>
      <c r="D51" s="42">
        <v>834</v>
      </c>
      <c r="E51" s="49" t="s">
        <v>60</v>
      </c>
      <c r="F51" s="63"/>
      <c r="G51" s="40"/>
      <c r="H51" s="167">
        <f>H52</f>
        <v>42207</v>
      </c>
    </row>
    <row r="52" spans="1:8" ht="12" customHeight="1">
      <c r="A52" s="42">
        <v>49</v>
      </c>
      <c r="B52" s="42">
        <v>804</v>
      </c>
      <c r="C52" s="155" t="s">
        <v>98</v>
      </c>
      <c r="D52" s="42">
        <v>834</v>
      </c>
      <c r="E52" s="49" t="s">
        <v>60</v>
      </c>
      <c r="F52" s="54">
        <v>8100000000</v>
      </c>
      <c r="G52" s="40"/>
      <c r="H52" s="167">
        <f>H53</f>
        <v>42207</v>
      </c>
    </row>
    <row r="53" spans="1:8" ht="15" customHeight="1">
      <c r="A53" s="42">
        <v>50</v>
      </c>
      <c r="B53" s="42">
        <v>804</v>
      </c>
      <c r="C53" s="28" t="s">
        <v>119</v>
      </c>
      <c r="D53" s="42">
        <v>834</v>
      </c>
      <c r="E53" s="49" t="s">
        <v>60</v>
      </c>
      <c r="F53" s="54">
        <v>8110000000</v>
      </c>
      <c r="G53" s="40"/>
      <c r="H53" s="167">
        <f>H54</f>
        <v>42207</v>
      </c>
    </row>
    <row r="54" spans="1:8" ht="42" customHeight="1">
      <c r="A54" s="42">
        <v>51</v>
      </c>
      <c r="B54" s="42">
        <v>804</v>
      </c>
      <c r="C54" s="28" t="s">
        <v>122</v>
      </c>
      <c r="D54" s="42">
        <v>834</v>
      </c>
      <c r="E54" s="49" t="s">
        <v>60</v>
      </c>
      <c r="F54" s="54">
        <v>8110051180</v>
      </c>
      <c r="G54" s="40"/>
      <c r="H54" s="167">
        <f>H55+H58</f>
        <v>42207</v>
      </c>
    </row>
    <row r="55" spans="1:8" ht="37.5" customHeight="1">
      <c r="A55" s="42">
        <v>52</v>
      </c>
      <c r="B55" s="42">
        <v>804</v>
      </c>
      <c r="C55" s="28" t="s">
        <v>3</v>
      </c>
      <c r="D55" s="42">
        <v>834</v>
      </c>
      <c r="E55" s="49" t="s">
        <v>60</v>
      </c>
      <c r="F55" s="54">
        <v>8110051180</v>
      </c>
      <c r="G55" s="40">
        <v>100</v>
      </c>
      <c r="H55" s="167">
        <f>H56</f>
        <v>26560.99</v>
      </c>
    </row>
    <row r="56" spans="1:8" ht="14.25" customHeight="1">
      <c r="A56" s="42">
        <v>53</v>
      </c>
      <c r="B56" s="42">
        <v>804</v>
      </c>
      <c r="C56" s="28" t="s">
        <v>29</v>
      </c>
      <c r="D56" s="42">
        <v>834</v>
      </c>
      <c r="E56" s="49" t="s">
        <v>60</v>
      </c>
      <c r="F56" s="54">
        <v>8110051180</v>
      </c>
      <c r="G56" s="40">
        <v>120</v>
      </c>
      <c r="H56" s="167">
        <v>26560.99</v>
      </c>
    </row>
    <row r="57" spans="1:8" ht="15.75" customHeight="1">
      <c r="A57" s="111">
        <v>54</v>
      </c>
      <c r="B57" s="111"/>
      <c r="C57" s="112" t="s">
        <v>100</v>
      </c>
      <c r="D57" s="111">
        <v>834</v>
      </c>
      <c r="E57" s="116" t="s">
        <v>60</v>
      </c>
      <c r="F57" s="114">
        <v>8110051180</v>
      </c>
      <c r="G57" s="115">
        <v>200</v>
      </c>
      <c r="H57" s="167">
        <v>15928.53</v>
      </c>
    </row>
    <row r="58" spans="1:8" ht="23.25" customHeight="1">
      <c r="A58" s="111">
        <v>55</v>
      </c>
      <c r="B58" s="111"/>
      <c r="C58" s="112" t="s">
        <v>101</v>
      </c>
      <c r="D58" s="111">
        <v>834</v>
      </c>
      <c r="E58" s="116" t="s">
        <v>60</v>
      </c>
      <c r="F58" s="114">
        <v>8110051180</v>
      </c>
      <c r="G58" s="115">
        <v>240</v>
      </c>
      <c r="H58" s="167">
        <v>15646.01</v>
      </c>
    </row>
    <row r="59" spans="1:8" ht="23.25" customHeight="1">
      <c r="A59" s="100">
        <v>56</v>
      </c>
      <c r="B59" s="100"/>
      <c r="C59" s="64" t="s">
        <v>180</v>
      </c>
      <c r="D59" s="43">
        <v>834</v>
      </c>
      <c r="E59" s="106" t="s">
        <v>178</v>
      </c>
      <c r="F59" s="109"/>
      <c r="G59" s="96"/>
      <c r="H59" s="108">
        <f>H60</f>
        <v>9947</v>
      </c>
    </row>
    <row r="60" spans="1:8" ht="17.25" customHeight="1">
      <c r="A60" s="100">
        <v>57</v>
      </c>
      <c r="B60" s="100"/>
      <c r="C60" s="101" t="s">
        <v>175</v>
      </c>
      <c r="D60" s="100">
        <v>834</v>
      </c>
      <c r="E60" s="99" t="s">
        <v>176</v>
      </c>
      <c r="F60" s="97"/>
      <c r="G60" s="98"/>
      <c r="H60" s="167">
        <f>H61</f>
        <v>9947</v>
      </c>
    </row>
    <row r="61" spans="1:8" ht="24">
      <c r="A61" s="100">
        <v>58</v>
      </c>
      <c r="B61" s="100"/>
      <c r="C61" s="180" t="s">
        <v>121</v>
      </c>
      <c r="D61" s="100">
        <v>834</v>
      </c>
      <c r="E61" s="99" t="s">
        <v>176</v>
      </c>
      <c r="F61" s="97">
        <v>100000000</v>
      </c>
      <c r="G61" s="98"/>
      <c r="H61" s="167">
        <f>H62</f>
        <v>9947</v>
      </c>
    </row>
    <row r="62" spans="1:8" ht="23.25" customHeight="1">
      <c r="A62" s="100">
        <v>59</v>
      </c>
      <c r="B62" s="100"/>
      <c r="C62" s="180" t="s">
        <v>123</v>
      </c>
      <c r="D62" s="100">
        <v>834</v>
      </c>
      <c r="E62" s="99" t="s">
        <v>176</v>
      </c>
      <c r="F62" s="97">
        <v>130000000</v>
      </c>
      <c r="G62" s="98"/>
      <c r="H62" s="167">
        <f>H63+H66</f>
        <v>9947</v>
      </c>
    </row>
    <row r="63" spans="1:8" ht="65.25" customHeight="1">
      <c r="A63" s="100">
        <v>60</v>
      </c>
      <c r="B63" s="100"/>
      <c r="C63" s="145" t="s">
        <v>183</v>
      </c>
      <c r="D63" s="100">
        <v>834</v>
      </c>
      <c r="E63" s="99" t="s">
        <v>176</v>
      </c>
      <c r="F63" s="97">
        <v>130074120</v>
      </c>
      <c r="G63" s="98"/>
      <c r="H63" s="167">
        <f>H64</f>
        <v>9473</v>
      </c>
    </row>
    <row r="64" spans="1:8" ht="23.25" customHeight="1">
      <c r="A64" s="100">
        <v>61</v>
      </c>
      <c r="B64" s="100"/>
      <c r="C64" s="101" t="s">
        <v>184</v>
      </c>
      <c r="D64" s="100">
        <v>834</v>
      </c>
      <c r="E64" s="99" t="s">
        <v>176</v>
      </c>
      <c r="F64" s="97">
        <v>130074120</v>
      </c>
      <c r="G64" s="98">
        <v>200</v>
      </c>
      <c r="H64" s="167">
        <f>H65</f>
        <v>9473</v>
      </c>
    </row>
    <row r="65" spans="1:8" ht="23.25" customHeight="1">
      <c r="A65" s="100">
        <v>62</v>
      </c>
      <c r="B65" s="100"/>
      <c r="C65" s="101" t="s">
        <v>101</v>
      </c>
      <c r="D65" s="100">
        <v>834</v>
      </c>
      <c r="E65" s="99" t="s">
        <v>176</v>
      </c>
      <c r="F65" s="97">
        <v>130074120</v>
      </c>
      <c r="G65" s="98">
        <v>240</v>
      </c>
      <c r="H65" s="167">
        <v>9473</v>
      </c>
    </row>
    <row r="66" spans="1:8" ht="54.75" customHeight="1">
      <c r="A66" s="100">
        <v>63</v>
      </c>
      <c r="B66" s="100"/>
      <c r="C66" s="145" t="s">
        <v>185</v>
      </c>
      <c r="D66" s="100">
        <v>834</v>
      </c>
      <c r="E66" s="99" t="s">
        <v>176</v>
      </c>
      <c r="F66" s="97" t="s">
        <v>179</v>
      </c>
      <c r="G66" s="98"/>
      <c r="H66" s="167">
        <f>H67</f>
        <v>474</v>
      </c>
    </row>
    <row r="67" spans="1:8" ht="23.25" customHeight="1">
      <c r="A67" s="100">
        <v>64</v>
      </c>
      <c r="B67" s="100"/>
      <c r="C67" s="101" t="s">
        <v>184</v>
      </c>
      <c r="D67" s="100">
        <v>834</v>
      </c>
      <c r="E67" s="99" t="s">
        <v>176</v>
      </c>
      <c r="F67" s="97" t="s">
        <v>179</v>
      </c>
      <c r="G67" s="98">
        <v>200</v>
      </c>
      <c r="H67" s="167">
        <f>H68</f>
        <v>474</v>
      </c>
    </row>
    <row r="68" spans="1:8" ht="23.25" customHeight="1">
      <c r="A68" s="100">
        <v>65</v>
      </c>
      <c r="B68" s="100"/>
      <c r="C68" s="101" t="s">
        <v>101</v>
      </c>
      <c r="D68" s="100">
        <v>834</v>
      </c>
      <c r="E68" s="99" t="s">
        <v>176</v>
      </c>
      <c r="F68" s="146" t="s">
        <v>179</v>
      </c>
      <c r="G68" s="98">
        <v>240</v>
      </c>
      <c r="H68" s="167">
        <v>474</v>
      </c>
    </row>
    <row r="69" spans="1:13" ht="20.25" customHeight="1">
      <c r="A69" s="148">
        <v>66</v>
      </c>
      <c r="B69" s="148"/>
      <c r="C69" s="64" t="s">
        <v>65</v>
      </c>
      <c r="D69" s="151"/>
      <c r="E69" s="150"/>
      <c r="F69" s="65"/>
      <c r="G69" s="43"/>
      <c r="H69" s="149"/>
      <c r="I69" s="67"/>
      <c r="J69" s="39"/>
      <c r="K69" s="39"/>
      <c r="L69" s="68"/>
      <c r="M69" s="69"/>
    </row>
    <row r="70" spans="1:13" ht="15.75" customHeight="1">
      <c r="A70" s="42">
        <v>67</v>
      </c>
      <c r="B70" s="42">
        <v>804</v>
      </c>
      <c r="C70" s="28" t="s">
        <v>78</v>
      </c>
      <c r="D70" s="42">
        <v>834</v>
      </c>
      <c r="E70" s="49" t="s">
        <v>86</v>
      </c>
      <c r="F70" s="54"/>
      <c r="G70" s="40"/>
      <c r="H70" s="167">
        <f>H71</f>
        <v>96506</v>
      </c>
      <c r="I70" s="70"/>
      <c r="J70" s="39"/>
      <c r="K70" s="39"/>
      <c r="L70" s="68"/>
      <c r="M70" s="69"/>
    </row>
    <row r="71" spans="1:13" ht="31.5" customHeight="1">
      <c r="A71" s="42">
        <v>68</v>
      </c>
      <c r="B71" s="42">
        <v>804</v>
      </c>
      <c r="C71" s="180" t="s">
        <v>121</v>
      </c>
      <c r="D71" s="42">
        <v>834</v>
      </c>
      <c r="E71" s="49" t="s">
        <v>86</v>
      </c>
      <c r="F71" s="54">
        <v>100000000</v>
      </c>
      <c r="G71" s="40"/>
      <c r="H71" s="167">
        <f>H72</f>
        <v>96506</v>
      </c>
      <c r="I71" s="67"/>
      <c r="J71" s="39"/>
      <c r="K71" s="39"/>
      <c r="L71" s="68"/>
      <c r="M71" s="69"/>
    </row>
    <row r="72" spans="1:13" ht="30" customHeight="1">
      <c r="A72" s="42">
        <v>69</v>
      </c>
      <c r="B72" s="42">
        <v>804</v>
      </c>
      <c r="C72" s="180" t="s">
        <v>123</v>
      </c>
      <c r="D72" s="42">
        <v>834</v>
      </c>
      <c r="E72" s="49" t="s">
        <v>86</v>
      </c>
      <c r="F72" s="54">
        <v>120000000</v>
      </c>
      <c r="G72" s="40"/>
      <c r="H72" s="167">
        <f>H73</f>
        <v>96506</v>
      </c>
      <c r="I72" s="67"/>
      <c r="J72" s="39"/>
      <c r="K72" s="39"/>
      <c r="L72" s="68"/>
      <c r="M72" s="69"/>
    </row>
    <row r="73" spans="1:13" ht="41.25" customHeight="1">
      <c r="A73" s="182">
        <v>70</v>
      </c>
      <c r="B73" s="182"/>
      <c r="C73" s="180" t="s">
        <v>270</v>
      </c>
      <c r="D73" s="182">
        <v>834</v>
      </c>
      <c r="E73" s="181" t="s">
        <v>86</v>
      </c>
      <c r="F73" s="178">
        <v>120074920</v>
      </c>
      <c r="G73" s="177"/>
      <c r="H73" s="179">
        <f>H74+H77+H80</f>
        <v>96506</v>
      </c>
      <c r="I73" s="67"/>
      <c r="J73" s="39"/>
      <c r="K73" s="39"/>
      <c r="L73" s="68"/>
      <c r="M73" s="69"/>
    </row>
    <row r="74" spans="1:13" ht="75" customHeight="1">
      <c r="A74" s="42">
        <v>71</v>
      </c>
      <c r="B74" s="42"/>
      <c r="C74" s="28" t="s">
        <v>124</v>
      </c>
      <c r="D74" s="42">
        <v>834</v>
      </c>
      <c r="E74" s="49" t="s">
        <v>86</v>
      </c>
      <c r="F74" s="54">
        <v>120075080</v>
      </c>
      <c r="G74" s="40"/>
      <c r="H74" s="167">
        <f>H75</f>
        <v>58800</v>
      </c>
      <c r="I74" s="67"/>
      <c r="J74" s="39"/>
      <c r="K74" s="39"/>
      <c r="L74" s="68"/>
      <c r="M74" s="69"/>
    </row>
    <row r="75" spans="1:13" ht="16.5" customHeight="1">
      <c r="A75" s="42">
        <v>72</v>
      </c>
      <c r="B75" s="42"/>
      <c r="C75" s="28" t="s">
        <v>100</v>
      </c>
      <c r="D75" s="42">
        <v>834</v>
      </c>
      <c r="E75" s="49" t="s">
        <v>86</v>
      </c>
      <c r="F75" s="54">
        <v>120075080</v>
      </c>
      <c r="G75" s="40">
        <v>200</v>
      </c>
      <c r="H75" s="167">
        <f>H76</f>
        <v>58800</v>
      </c>
      <c r="I75" s="67"/>
      <c r="J75" s="39"/>
      <c r="K75" s="39"/>
      <c r="L75" s="68"/>
      <c r="M75" s="69"/>
    </row>
    <row r="76" spans="1:13" ht="26.25" customHeight="1">
      <c r="A76" s="42">
        <v>73</v>
      </c>
      <c r="B76" s="42"/>
      <c r="C76" s="180" t="s">
        <v>101</v>
      </c>
      <c r="D76" s="42">
        <v>834</v>
      </c>
      <c r="E76" s="49" t="s">
        <v>86</v>
      </c>
      <c r="F76" s="54">
        <v>120075080</v>
      </c>
      <c r="G76" s="40">
        <v>240</v>
      </c>
      <c r="H76" s="167">
        <v>58800</v>
      </c>
      <c r="I76" s="67"/>
      <c r="J76" s="39"/>
      <c r="K76" s="39"/>
      <c r="L76" s="68"/>
      <c r="M76" s="69"/>
    </row>
    <row r="77" spans="1:13" ht="78" customHeight="1">
      <c r="A77" s="42">
        <v>74</v>
      </c>
      <c r="B77" s="42"/>
      <c r="C77" s="28" t="s">
        <v>125</v>
      </c>
      <c r="D77" s="42">
        <v>834</v>
      </c>
      <c r="E77" s="49" t="s">
        <v>86</v>
      </c>
      <c r="F77" s="66">
        <v>120081090</v>
      </c>
      <c r="G77" s="42"/>
      <c r="H77" s="167">
        <f>H78</f>
        <v>37000</v>
      </c>
      <c r="I77" s="67"/>
      <c r="J77" s="39"/>
      <c r="K77" s="39"/>
      <c r="L77" s="68"/>
      <c r="M77" s="69"/>
    </row>
    <row r="78" spans="1:13" ht="12" customHeight="1">
      <c r="A78" s="42">
        <v>75</v>
      </c>
      <c r="B78" s="42"/>
      <c r="C78" s="28" t="s">
        <v>100</v>
      </c>
      <c r="D78" s="42">
        <v>834</v>
      </c>
      <c r="E78" s="49" t="s">
        <v>86</v>
      </c>
      <c r="F78" s="66">
        <v>120081090</v>
      </c>
      <c r="G78" s="42">
        <v>200</v>
      </c>
      <c r="H78" s="167">
        <f>H79</f>
        <v>37000</v>
      </c>
      <c r="I78" s="67"/>
      <c r="J78" s="39"/>
      <c r="K78" s="39"/>
      <c r="L78" s="68"/>
      <c r="M78" s="69"/>
    </row>
    <row r="79" spans="1:13" ht="30" customHeight="1">
      <c r="A79" s="42">
        <v>76</v>
      </c>
      <c r="B79" s="42"/>
      <c r="C79" s="28" t="s">
        <v>101</v>
      </c>
      <c r="D79" s="42">
        <v>834</v>
      </c>
      <c r="E79" s="49" t="s">
        <v>86</v>
      </c>
      <c r="F79" s="66">
        <v>120081090</v>
      </c>
      <c r="G79" s="42">
        <v>240</v>
      </c>
      <c r="H79" s="167">
        <v>37000</v>
      </c>
      <c r="I79" s="67"/>
      <c r="J79" s="39"/>
      <c r="K79" s="39"/>
      <c r="L79" s="68"/>
      <c r="M79" s="69"/>
    </row>
    <row r="80" spans="1:13" ht="72" customHeight="1">
      <c r="A80" s="42">
        <v>77</v>
      </c>
      <c r="B80" s="42"/>
      <c r="C80" s="28" t="s">
        <v>126</v>
      </c>
      <c r="D80" s="42">
        <v>834</v>
      </c>
      <c r="E80" s="49" t="s">
        <v>86</v>
      </c>
      <c r="F80" s="66" t="s">
        <v>249</v>
      </c>
      <c r="G80" s="42"/>
      <c r="H80" s="167">
        <f>H81</f>
        <v>706</v>
      </c>
      <c r="I80" s="67"/>
      <c r="J80" s="39"/>
      <c r="K80" s="39"/>
      <c r="L80" s="68"/>
      <c r="M80" s="69"/>
    </row>
    <row r="81" spans="1:13" ht="14.25" customHeight="1">
      <c r="A81" s="42">
        <v>78</v>
      </c>
      <c r="B81" s="42"/>
      <c r="C81" s="28" t="s">
        <v>100</v>
      </c>
      <c r="D81" s="42">
        <v>834</v>
      </c>
      <c r="E81" s="49" t="s">
        <v>86</v>
      </c>
      <c r="F81" s="66" t="s">
        <v>249</v>
      </c>
      <c r="G81" s="42">
        <v>200</v>
      </c>
      <c r="H81" s="167">
        <f>H82</f>
        <v>706</v>
      </c>
      <c r="I81" s="67"/>
      <c r="J81" s="39"/>
      <c r="K81" s="39"/>
      <c r="L81" s="68"/>
      <c r="M81" s="69"/>
    </row>
    <row r="82" spans="1:13" ht="25.5" customHeight="1">
      <c r="A82" s="42">
        <v>79</v>
      </c>
      <c r="B82" s="42"/>
      <c r="C82" s="28" t="s">
        <v>101</v>
      </c>
      <c r="D82" s="42">
        <v>834</v>
      </c>
      <c r="E82" s="49" t="s">
        <v>86</v>
      </c>
      <c r="F82" s="66" t="s">
        <v>249</v>
      </c>
      <c r="G82" s="42">
        <v>240</v>
      </c>
      <c r="H82" s="167">
        <v>706</v>
      </c>
      <c r="I82" s="67"/>
      <c r="J82" s="39"/>
      <c r="K82" s="39"/>
      <c r="L82" s="68"/>
      <c r="M82" s="69"/>
    </row>
    <row r="83" spans="1:8" ht="16.5" customHeight="1">
      <c r="A83" s="42">
        <v>80</v>
      </c>
      <c r="B83" s="42">
        <v>804</v>
      </c>
      <c r="C83" s="64" t="s">
        <v>44</v>
      </c>
      <c r="D83" s="42">
        <v>834</v>
      </c>
      <c r="E83" s="49" t="s">
        <v>61</v>
      </c>
      <c r="F83" s="54"/>
      <c r="G83" s="40"/>
      <c r="H83" s="153">
        <f>H84+H90</f>
        <v>946117</v>
      </c>
    </row>
    <row r="84" spans="1:9" ht="12.75" customHeight="1">
      <c r="A84" s="42">
        <v>81</v>
      </c>
      <c r="B84" s="42">
        <v>804</v>
      </c>
      <c r="C84" s="28" t="s">
        <v>79</v>
      </c>
      <c r="D84" s="42">
        <v>834</v>
      </c>
      <c r="E84" s="49" t="s">
        <v>85</v>
      </c>
      <c r="F84" s="54"/>
      <c r="G84" s="40"/>
      <c r="H84" s="167">
        <f>H85</f>
        <v>16132</v>
      </c>
      <c r="I84" s="53"/>
    </row>
    <row r="85" spans="1:8" ht="30.75" customHeight="1">
      <c r="A85" s="42">
        <v>82</v>
      </c>
      <c r="B85" s="42">
        <v>804</v>
      </c>
      <c r="C85" s="28" t="s">
        <v>121</v>
      </c>
      <c r="D85" s="42">
        <v>834</v>
      </c>
      <c r="E85" s="49" t="s">
        <v>85</v>
      </c>
      <c r="F85" s="54">
        <v>100000000</v>
      </c>
      <c r="G85" s="40"/>
      <c r="H85" s="167">
        <f>H86</f>
        <v>16132</v>
      </c>
    </row>
    <row r="86" spans="1:8" ht="24" customHeight="1">
      <c r="A86" s="42">
        <v>83</v>
      </c>
      <c r="B86" s="42">
        <v>804</v>
      </c>
      <c r="C86" s="28" t="s">
        <v>127</v>
      </c>
      <c r="D86" s="42">
        <v>834</v>
      </c>
      <c r="E86" s="49" t="s">
        <v>85</v>
      </c>
      <c r="F86" s="54">
        <v>110000000</v>
      </c>
      <c r="G86" s="40"/>
      <c r="H86" s="167">
        <f>H87</f>
        <v>16132</v>
      </c>
    </row>
    <row r="87" spans="1:8" ht="54.75" customHeight="1">
      <c r="A87" s="42">
        <v>84</v>
      </c>
      <c r="B87" s="42">
        <v>804</v>
      </c>
      <c r="C87" s="28" t="s">
        <v>128</v>
      </c>
      <c r="D87" s="42">
        <v>834</v>
      </c>
      <c r="E87" s="49" t="s">
        <v>85</v>
      </c>
      <c r="F87" s="54">
        <v>110083010</v>
      </c>
      <c r="G87" s="40"/>
      <c r="H87" s="167">
        <f>H88</f>
        <v>16132</v>
      </c>
    </row>
    <row r="88" spans="1:8" ht="21" customHeight="1">
      <c r="A88" s="42">
        <v>85</v>
      </c>
      <c r="B88" s="42">
        <v>804</v>
      </c>
      <c r="C88" s="189" t="s">
        <v>100</v>
      </c>
      <c r="D88" s="42">
        <v>834</v>
      </c>
      <c r="E88" s="49" t="s">
        <v>85</v>
      </c>
      <c r="F88" s="54">
        <v>110083010</v>
      </c>
      <c r="G88" s="40">
        <v>200</v>
      </c>
      <c r="H88" s="167">
        <f>H89</f>
        <v>16132</v>
      </c>
    </row>
    <row r="89" spans="1:8" ht="30" customHeight="1">
      <c r="A89" s="42">
        <v>86</v>
      </c>
      <c r="B89" s="42">
        <v>804</v>
      </c>
      <c r="C89" s="189" t="s">
        <v>101</v>
      </c>
      <c r="D89" s="42">
        <v>834</v>
      </c>
      <c r="E89" s="49" t="s">
        <v>85</v>
      </c>
      <c r="F89" s="54">
        <v>110083010</v>
      </c>
      <c r="G89" s="40">
        <v>240</v>
      </c>
      <c r="H89" s="167">
        <v>16132</v>
      </c>
    </row>
    <row r="90" spans="1:8" ht="13.5" customHeight="1">
      <c r="A90" s="42">
        <v>87</v>
      </c>
      <c r="B90" s="42">
        <v>804</v>
      </c>
      <c r="C90" s="28" t="s">
        <v>45</v>
      </c>
      <c r="D90" s="42">
        <v>834</v>
      </c>
      <c r="E90" s="49" t="s">
        <v>62</v>
      </c>
      <c r="F90" s="54"/>
      <c r="G90" s="40"/>
      <c r="H90" s="167">
        <f>H91</f>
        <v>929985</v>
      </c>
    </row>
    <row r="91" spans="1:8" ht="30.75" customHeight="1">
      <c r="A91" s="42">
        <v>88</v>
      </c>
      <c r="B91" s="42">
        <v>804</v>
      </c>
      <c r="C91" s="28" t="s">
        <v>121</v>
      </c>
      <c r="D91" s="42">
        <v>834</v>
      </c>
      <c r="E91" s="49" t="s">
        <v>62</v>
      </c>
      <c r="F91" s="54">
        <v>100000000</v>
      </c>
      <c r="G91" s="40"/>
      <c r="H91" s="167">
        <f>H92</f>
        <v>929985</v>
      </c>
    </row>
    <row r="92" spans="1:8" ht="21" customHeight="1">
      <c r="A92" s="42">
        <v>89</v>
      </c>
      <c r="B92" s="42">
        <v>804</v>
      </c>
      <c r="C92" s="28" t="s">
        <v>146</v>
      </c>
      <c r="D92" s="42">
        <v>834</v>
      </c>
      <c r="E92" s="49" t="s">
        <v>62</v>
      </c>
      <c r="F92" s="54">
        <v>110000000</v>
      </c>
      <c r="G92" s="40"/>
      <c r="H92" s="167">
        <f>H93+H96+H100</f>
        <v>929985</v>
      </c>
    </row>
    <row r="93" spans="1:8" ht="54" customHeight="1">
      <c r="A93" s="191">
        <v>90</v>
      </c>
      <c r="B93" s="191"/>
      <c r="C93" s="189" t="s">
        <v>151</v>
      </c>
      <c r="D93" s="191">
        <v>834</v>
      </c>
      <c r="E93" s="190" t="s">
        <v>62</v>
      </c>
      <c r="F93" s="187">
        <v>110081010</v>
      </c>
      <c r="G93" s="186"/>
      <c r="H93" s="188">
        <f>H94</f>
        <v>210355</v>
      </c>
    </row>
    <row r="94" spans="1:8" ht="15.75" customHeight="1">
      <c r="A94" s="42">
        <v>91</v>
      </c>
      <c r="B94" s="42">
        <v>804</v>
      </c>
      <c r="C94" s="189" t="s">
        <v>100</v>
      </c>
      <c r="D94" s="42">
        <v>834</v>
      </c>
      <c r="E94" s="49" t="s">
        <v>62</v>
      </c>
      <c r="F94" s="54">
        <v>110081010</v>
      </c>
      <c r="G94" s="40">
        <v>200</v>
      </c>
      <c r="H94" s="167">
        <f>H95</f>
        <v>210355</v>
      </c>
    </row>
    <row r="95" spans="1:8" ht="24.75" customHeight="1">
      <c r="A95" s="42">
        <v>92</v>
      </c>
      <c r="B95" s="42">
        <v>804</v>
      </c>
      <c r="C95" s="28" t="s">
        <v>101</v>
      </c>
      <c r="D95" s="42">
        <v>834</v>
      </c>
      <c r="E95" s="49" t="s">
        <v>62</v>
      </c>
      <c r="F95" s="54">
        <v>110081010</v>
      </c>
      <c r="G95" s="40">
        <v>240</v>
      </c>
      <c r="H95" s="167">
        <v>210355</v>
      </c>
    </row>
    <row r="96" spans="1:8" ht="54.75" customHeight="1">
      <c r="A96" s="204">
        <v>93</v>
      </c>
      <c r="B96" s="204"/>
      <c r="C96" s="202" t="s">
        <v>357</v>
      </c>
      <c r="D96" s="204">
        <v>834</v>
      </c>
      <c r="E96" s="203" t="s">
        <v>62</v>
      </c>
      <c r="F96" s="201">
        <v>110081040</v>
      </c>
      <c r="G96" s="205"/>
      <c r="H96" s="206">
        <v>18000</v>
      </c>
    </row>
    <row r="97" spans="1:8" ht="24.75" customHeight="1">
      <c r="A97" s="204">
        <v>94</v>
      </c>
      <c r="B97" s="204"/>
      <c r="C97" s="202" t="s">
        <v>184</v>
      </c>
      <c r="D97" s="204">
        <v>834</v>
      </c>
      <c r="E97" s="203" t="s">
        <v>62</v>
      </c>
      <c r="F97" s="201">
        <v>110081040</v>
      </c>
      <c r="G97" s="205"/>
      <c r="H97" s="206">
        <v>18000</v>
      </c>
    </row>
    <row r="98" spans="1:8" ht="24.75" customHeight="1">
      <c r="A98" s="204">
        <v>95</v>
      </c>
      <c r="B98" s="204"/>
      <c r="C98" s="202" t="s">
        <v>101</v>
      </c>
      <c r="D98" s="204">
        <v>834</v>
      </c>
      <c r="E98" s="203" t="s">
        <v>62</v>
      </c>
      <c r="F98" s="201">
        <v>110081040</v>
      </c>
      <c r="G98" s="205">
        <v>200</v>
      </c>
      <c r="H98" s="206">
        <v>18000</v>
      </c>
    </row>
    <row r="99" spans="1:8" ht="24.75" customHeight="1">
      <c r="A99" s="204">
        <v>96</v>
      </c>
      <c r="B99" s="204"/>
      <c r="C99" s="202" t="s">
        <v>358</v>
      </c>
      <c r="D99" s="204">
        <v>834</v>
      </c>
      <c r="E99" s="203" t="s">
        <v>62</v>
      </c>
      <c r="F99" s="201">
        <v>110081040</v>
      </c>
      <c r="G99" s="205">
        <v>240</v>
      </c>
      <c r="H99" s="206">
        <v>18000</v>
      </c>
    </row>
    <row r="100" spans="1:8" ht="67.5" customHeight="1">
      <c r="A100" s="191">
        <v>97</v>
      </c>
      <c r="B100" s="191"/>
      <c r="C100" s="194" t="s">
        <v>324</v>
      </c>
      <c r="D100" s="191">
        <v>834</v>
      </c>
      <c r="E100" s="190" t="s">
        <v>62</v>
      </c>
      <c r="F100" s="187" t="s">
        <v>325</v>
      </c>
      <c r="G100" s="186"/>
      <c r="H100" s="188">
        <f>H101</f>
        <v>701630</v>
      </c>
    </row>
    <row r="101" spans="1:8" ht="24.75" customHeight="1">
      <c r="A101" s="191">
        <v>98</v>
      </c>
      <c r="B101" s="191"/>
      <c r="C101" s="189" t="s">
        <v>100</v>
      </c>
      <c r="D101" s="191">
        <v>834</v>
      </c>
      <c r="E101" s="190" t="s">
        <v>62</v>
      </c>
      <c r="F101" s="187" t="s">
        <v>325</v>
      </c>
      <c r="G101" s="186"/>
      <c r="H101" s="188">
        <f>H102</f>
        <v>701630</v>
      </c>
    </row>
    <row r="102" spans="1:8" ht="24.75" customHeight="1">
      <c r="A102" s="191">
        <v>99</v>
      </c>
      <c r="B102" s="191"/>
      <c r="C102" s="189" t="s">
        <v>101</v>
      </c>
      <c r="D102" s="191">
        <v>834</v>
      </c>
      <c r="E102" s="190" t="s">
        <v>62</v>
      </c>
      <c r="F102" s="187" t="s">
        <v>325</v>
      </c>
      <c r="G102" s="186"/>
      <c r="H102" s="188">
        <v>701630</v>
      </c>
    </row>
    <row r="103" spans="1:9" ht="24" customHeight="1">
      <c r="A103" s="42">
        <v>100</v>
      </c>
      <c r="B103" s="42"/>
      <c r="C103" s="28" t="s">
        <v>116</v>
      </c>
      <c r="D103" s="42">
        <v>834</v>
      </c>
      <c r="E103" s="49" t="s">
        <v>114</v>
      </c>
      <c r="F103" s="54"/>
      <c r="G103" s="40"/>
      <c r="H103" s="167">
        <f>H104</f>
        <v>1471292</v>
      </c>
      <c r="I103" s="53"/>
    </row>
    <row r="104" spans="1:8" ht="24" customHeight="1">
      <c r="A104" s="42">
        <v>101</v>
      </c>
      <c r="B104" s="42">
        <v>89</v>
      </c>
      <c r="C104" s="28" t="s">
        <v>129</v>
      </c>
      <c r="D104" s="42">
        <v>834</v>
      </c>
      <c r="E104" s="49" t="s">
        <v>115</v>
      </c>
      <c r="F104" s="54">
        <v>200000000</v>
      </c>
      <c r="G104" s="40"/>
      <c r="H104" s="167">
        <f>H105</f>
        <v>1471292</v>
      </c>
    </row>
    <row r="105" spans="1:8" ht="24" customHeight="1">
      <c r="A105" s="42">
        <v>102</v>
      </c>
      <c r="B105" s="42"/>
      <c r="C105" s="28" t="s">
        <v>130</v>
      </c>
      <c r="D105" s="42">
        <v>834</v>
      </c>
      <c r="E105" s="49" t="s">
        <v>115</v>
      </c>
      <c r="F105" s="54">
        <v>220000000</v>
      </c>
      <c r="G105" s="40"/>
      <c r="H105" s="167">
        <f>H106+H109</f>
        <v>1471292</v>
      </c>
    </row>
    <row r="106" spans="1:8" ht="55.5" customHeight="1">
      <c r="A106" s="191">
        <v>103</v>
      </c>
      <c r="B106" s="191"/>
      <c r="C106" s="194" t="s">
        <v>326</v>
      </c>
      <c r="D106" s="191">
        <v>834</v>
      </c>
      <c r="E106" s="190" t="s">
        <v>115</v>
      </c>
      <c r="F106" s="187">
        <v>220076410</v>
      </c>
      <c r="G106" s="186"/>
      <c r="H106" s="188">
        <v>595000</v>
      </c>
    </row>
    <row r="107" spans="1:8" ht="24" customHeight="1">
      <c r="A107" s="191">
        <v>104</v>
      </c>
      <c r="B107" s="191"/>
      <c r="C107" s="189" t="s">
        <v>100</v>
      </c>
      <c r="D107" s="191">
        <v>834</v>
      </c>
      <c r="E107" s="190" t="s">
        <v>115</v>
      </c>
      <c r="F107" s="187">
        <v>220076410</v>
      </c>
      <c r="G107" s="186">
        <v>200</v>
      </c>
      <c r="H107" s="188">
        <v>595000</v>
      </c>
    </row>
    <row r="108" spans="1:8" ht="24" customHeight="1">
      <c r="A108" s="191">
        <v>105</v>
      </c>
      <c r="B108" s="191"/>
      <c r="C108" s="189" t="s">
        <v>101</v>
      </c>
      <c r="D108" s="191">
        <v>834</v>
      </c>
      <c r="E108" s="190" t="s">
        <v>115</v>
      </c>
      <c r="F108" s="187">
        <v>220076410</v>
      </c>
      <c r="G108" s="186">
        <v>240</v>
      </c>
      <c r="H108" s="188">
        <v>595000</v>
      </c>
    </row>
    <row r="109" spans="1:8" ht="39" customHeight="1">
      <c r="A109" s="42">
        <v>106</v>
      </c>
      <c r="B109" s="42"/>
      <c r="C109" s="28" t="s">
        <v>131</v>
      </c>
      <c r="D109" s="42">
        <v>834</v>
      </c>
      <c r="E109" s="49" t="s">
        <v>115</v>
      </c>
      <c r="F109" s="97">
        <v>220082060</v>
      </c>
      <c r="G109" s="40"/>
      <c r="H109" s="167">
        <f>H110</f>
        <v>876292</v>
      </c>
    </row>
    <row r="110" spans="1:8" ht="13.5" customHeight="1">
      <c r="A110" s="42">
        <v>107</v>
      </c>
      <c r="B110" s="42"/>
      <c r="C110" s="28" t="s">
        <v>7</v>
      </c>
      <c r="D110" s="42">
        <v>834</v>
      </c>
      <c r="E110" s="49" t="s">
        <v>115</v>
      </c>
      <c r="F110" s="54">
        <v>220082060</v>
      </c>
      <c r="G110" s="40">
        <v>500</v>
      </c>
      <c r="H110" s="167">
        <f>H111</f>
        <v>876292</v>
      </c>
    </row>
    <row r="111" spans="1:8" ht="12.75" customHeight="1">
      <c r="A111" s="42">
        <v>108</v>
      </c>
      <c r="B111" s="42"/>
      <c r="C111" s="28" t="s">
        <v>9</v>
      </c>
      <c r="D111" s="42">
        <v>834</v>
      </c>
      <c r="E111" s="49" t="s">
        <v>115</v>
      </c>
      <c r="F111" s="54">
        <v>220082060</v>
      </c>
      <c r="G111" s="40">
        <v>540</v>
      </c>
      <c r="H111" s="167">
        <v>876292</v>
      </c>
    </row>
    <row r="112" spans="1:8" ht="12.75" customHeight="1">
      <c r="A112" s="166">
        <v>109</v>
      </c>
      <c r="B112" s="166"/>
      <c r="C112" s="155" t="s">
        <v>254</v>
      </c>
      <c r="D112" s="156">
        <v>834</v>
      </c>
      <c r="E112" s="157" t="s">
        <v>260</v>
      </c>
      <c r="F112" s="158">
        <v>100000000</v>
      </c>
      <c r="G112" s="174"/>
      <c r="H112" s="118">
        <f>H113</f>
        <v>36396</v>
      </c>
    </row>
    <row r="113" spans="1:8" ht="12.75" customHeight="1">
      <c r="A113" s="166">
        <v>110</v>
      </c>
      <c r="B113" s="166"/>
      <c r="C113" s="155" t="s">
        <v>255</v>
      </c>
      <c r="D113" s="156">
        <v>834</v>
      </c>
      <c r="E113" s="157" t="s">
        <v>259</v>
      </c>
      <c r="F113" s="158">
        <v>140000000</v>
      </c>
      <c r="G113" s="174"/>
      <c r="H113" s="118">
        <f>H114</f>
        <v>36396</v>
      </c>
    </row>
    <row r="114" spans="1:8" ht="29.25" customHeight="1">
      <c r="A114" s="166">
        <v>111</v>
      </c>
      <c r="B114" s="166"/>
      <c r="C114" s="155" t="s">
        <v>256</v>
      </c>
      <c r="D114" s="156">
        <v>834</v>
      </c>
      <c r="E114" s="157" t="s">
        <v>259</v>
      </c>
      <c r="F114" s="158">
        <v>140082110</v>
      </c>
      <c r="G114" s="174"/>
      <c r="H114" s="118">
        <f>H116</f>
        <v>36396</v>
      </c>
    </row>
    <row r="115" spans="1:8" ht="12.75" customHeight="1">
      <c r="A115" s="166">
        <v>112</v>
      </c>
      <c r="B115" s="166"/>
      <c r="C115" s="155" t="s">
        <v>257</v>
      </c>
      <c r="D115" s="156">
        <v>834</v>
      </c>
      <c r="E115" s="157" t="s">
        <v>259</v>
      </c>
      <c r="F115" s="158">
        <v>140082110</v>
      </c>
      <c r="G115" s="174"/>
      <c r="H115" s="118">
        <f>H116</f>
        <v>36396</v>
      </c>
    </row>
    <row r="116" spans="1:8" ht="100.5" customHeight="1">
      <c r="A116" s="166">
        <v>113</v>
      </c>
      <c r="B116" s="166"/>
      <c r="C116" s="155" t="s">
        <v>258</v>
      </c>
      <c r="D116" s="156">
        <v>834</v>
      </c>
      <c r="E116" s="157" t="s">
        <v>259</v>
      </c>
      <c r="F116" s="158">
        <v>140082110</v>
      </c>
      <c r="G116" s="174"/>
      <c r="H116" s="118">
        <f>H117</f>
        <v>36396</v>
      </c>
    </row>
    <row r="117" spans="1:8" ht="12.75" customHeight="1">
      <c r="A117" s="166">
        <v>114</v>
      </c>
      <c r="B117" s="166"/>
      <c r="C117" s="155" t="s">
        <v>7</v>
      </c>
      <c r="D117" s="156">
        <v>834</v>
      </c>
      <c r="E117" s="157" t="s">
        <v>259</v>
      </c>
      <c r="F117" s="158">
        <v>140082110</v>
      </c>
      <c r="G117" s="174">
        <v>500</v>
      </c>
      <c r="H117" s="118">
        <f>H118</f>
        <v>36396</v>
      </c>
    </row>
    <row r="118" spans="1:8" ht="12.75" customHeight="1">
      <c r="A118" s="166">
        <v>115</v>
      </c>
      <c r="B118" s="166"/>
      <c r="C118" s="155" t="s">
        <v>9</v>
      </c>
      <c r="D118" s="156">
        <v>834</v>
      </c>
      <c r="E118" s="157" t="s">
        <v>259</v>
      </c>
      <c r="F118" s="158">
        <v>140082110</v>
      </c>
      <c r="G118" s="174">
        <v>540</v>
      </c>
      <c r="H118" s="118">
        <v>36396</v>
      </c>
    </row>
    <row r="119" spans="1:9" ht="27.75" customHeight="1">
      <c r="A119" s="42">
        <v>116</v>
      </c>
      <c r="B119" s="42">
        <v>85</v>
      </c>
      <c r="C119" s="28" t="s">
        <v>92</v>
      </c>
      <c r="D119" s="42">
        <v>834</v>
      </c>
      <c r="E119" s="49" t="s">
        <v>13</v>
      </c>
      <c r="F119" s="54"/>
      <c r="G119" s="165"/>
      <c r="H119" s="167">
        <f>H120</f>
        <v>16452.1</v>
      </c>
      <c r="I119" s="53"/>
    </row>
    <row r="120" spans="1:8" ht="18.75" customHeight="1">
      <c r="A120" s="42">
        <v>117</v>
      </c>
      <c r="B120" s="42">
        <v>86</v>
      </c>
      <c r="C120" s="28" t="s">
        <v>6</v>
      </c>
      <c r="D120" s="42">
        <v>834</v>
      </c>
      <c r="E120" s="49" t="s">
        <v>14</v>
      </c>
      <c r="F120" s="54"/>
      <c r="G120" s="49"/>
      <c r="H120" s="167">
        <f>H122</f>
        <v>16452.1</v>
      </c>
    </row>
    <row r="121" spans="1:8" ht="12.75" customHeight="1" hidden="1">
      <c r="A121" s="42">
        <v>68</v>
      </c>
      <c r="B121" s="42">
        <v>804</v>
      </c>
      <c r="C121" s="28" t="s">
        <v>110</v>
      </c>
      <c r="D121" s="42">
        <v>804</v>
      </c>
      <c r="E121" s="49" t="s">
        <v>80</v>
      </c>
      <c r="F121" s="54" t="s">
        <v>68</v>
      </c>
      <c r="G121" s="49"/>
      <c r="H121" s="167" t="e">
        <f>#REF!</f>
        <v>#REF!</v>
      </c>
    </row>
    <row r="122" spans="1:8" ht="15" customHeight="1">
      <c r="A122" s="42">
        <v>118</v>
      </c>
      <c r="B122" s="42"/>
      <c r="C122" s="28" t="s">
        <v>98</v>
      </c>
      <c r="D122" s="42">
        <v>834</v>
      </c>
      <c r="E122" s="49" t="s">
        <v>14</v>
      </c>
      <c r="F122" s="54">
        <v>8100000000</v>
      </c>
      <c r="G122" s="49"/>
      <c r="H122" s="167">
        <f>H123</f>
        <v>16452.1</v>
      </c>
    </row>
    <row r="123" spans="1:8" ht="15" customHeight="1">
      <c r="A123" s="42">
        <v>119</v>
      </c>
      <c r="B123" s="42"/>
      <c r="C123" s="28" t="s">
        <v>119</v>
      </c>
      <c r="D123" s="42">
        <v>834</v>
      </c>
      <c r="E123" s="49" t="s">
        <v>14</v>
      </c>
      <c r="F123" s="54">
        <v>8110000000</v>
      </c>
      <c r="G123" s="49"/>
      <c r="H123" s="167">
        <f>H124</f>
        <v>16452.1</v>
      </c>
    </row>
    <row r="124" spans="1:8" ht="62.25" customHeight="1">
      <c r="A124" s="42">
        <v>120</v>
      </c>
      <c r="B124" s="42"/>
      <c r="C124" s="28" t="s">
        <v>72</v>
      </c>
      <c r="D124" s="42">
        <v>834</v>
      </c>
      <c r="E124" s="49" t="s">
        <v>14</v>
      </c>
      <c r="F124" s="54">
        <v>8110082090</v>
      </c>
      <c r="G124" s="49"/>
      <c r="H124" s="167">
        <f>H125</f>
        <v>16452.1</v>
      </c>
    </row>
    <row r="125" spans="1:8" ht="12" customHeight="1">
      <c r="A125" s="42">
        <v>121</v>
      </c>
      <c r="B125" s="42"/>
      <c r="C125" s="28" t="s">
        <v>7</v>
      </c>
      <c r="D125" s="42">
        <v>834</v>
      </c>
      <c r="E125" s="49" t="s">
        <v>14</v>
      </c>
      <c r="F125" s="54">
        <v>8110082090</v>
      </c>
      <c r="G125" s="49" t="s">
        <v>5</v>
      </c>
      <c r="H125" s="167">
        <f>H126</f>
        <v>16452.1</v>
      </c>
    </row>
    <row r="126" spans="1:8" ht="14.25" customHeight="1">
      <c r="A126" s="42">
        <v>122</v>
      </c>
      <c r="B126" s="42"/>
      <c r="C126" s="28" t="s">
        <v>9</v>
      </c>
      <c r="D126" s="42">
        <v>834</v>
      </c>
      <c r="E126" s="49" t="s">
        <v>14</v>
      </c>
      <c r="F126" s="54">
        <v>8110082090</v>
      </c>
      <c r="G126" s="49" t="s">
        <v>8</v>
      </c>
      <c r="H126" s="167">
        <v>16452.1</v>
      </c>
    </row>
    <row r="127" spans="1:8" s="47" customFormat="1" ht="12" customHeight="1">
      <c r="A127" s="43">
        <v>123</v>
      </c>
      <c r="B127" s="43"/>
      <c r="C127" s="64" t="s">
        <v>30</v>
      </c>
      <c r="D127" s="43"/>
      <c r="E127" s="71"/>
      <c r="F127" s="71"/>
      <c r="G127" s="71"/>
      <c r="H127" s="45">
        <f>H14</f>
        <v>5896456.48</v>
      </c>
    </row>
    <row r="128" ht="12.75" customHeight="1"/>
    <row r="134" ht="1.5" customHeight="1"/>
    <row r="135" ht="12" hidden="1"/>
    <row r="136" ht="12" hidden="1"/>
    <row r="137" ht="12" hidden="1"/>
    <row r="138" ht="12" hidden="1"/>
    <row r="139" ht="12" hidden="1"/>
    <row r="140" spans="1:7" ht="8.25" customHeight="1" hidden="1">
      <c r="A140" s="253"/>
      <c r="B140" s="253"/>
      <c r="C140" s="253"/>
      <c r="D140" s="253"/>
      <c r="E140" s="253"/>
      <c r="F140" s="253"/>
      <c r="G140" s="253"/>
    </row>
  </sheetData>
  <sheetProtection/>
  <mergeCells count="13">
    <mergeCell ref="B3:E3"/>
    <mergeCell ref="D7:H7"/>
    <mergeCell ref="C8:H8"/>
    <mergeCell ref="A140:B140"/>
    <mergeCell ref="C140:G140"/>
    <mergeCell ref="E14:G14"/>
    <mergeCell ref="C9:H9"/>
    <mergeCell ref="B1:E1"/>
    <mergeCell ref="A10:H10"/>
    <mergeCell ref="E4:H4"/>
    <mergeCell ref="E5:H5"/>
    <mergeCell ref="E6:H6"/>
    <mergeCell ref="B2:E2"/>
  </mergeCells>
  <printOptions/>
  <pageMargins left="0.7480314960629921" right="0.7480314960629921" top="0.5905511811023623" bottom="0.5905511811023623" header="0.5118110236220472" footer="0.5118110236220472"/>
  <pageSetup fitToHeight="10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4"/>
  <sheetViews>
    <sheetView zoomScalePageLayoutView="0" workbookViewId="0" topLeftCell="A110">
      <selection activeCell="C121" sqref="C121"/>
    </sheetView>
  </sheetViews>
  <sheetFormatPr defaultColWidth="9.140625" defaultRowHeight="12.75"/>
  <cols>
    <col min="1" max="1" width="3.28125" style="74" customWidth="1"/>
    <col min="2" max="2" width="4.57421875" style="74" hidden="1" customWidth="1"/>
    <col min="3" max="3" width="46.421875" style="74" customWidth="1"/>
    <col min="4" max="4" width="5.421875" style="74" customWidth="1"/>
    <col min="5" max="5" width="9.7109375" style="74" customWidth="1"/>
    <col min="6" max="6" width="9.140625" style="74" customWidth="1"/>
    <col min="7" max="7" width="13.7109375" style="74" customWidth="1"/>
    <col min="8" max="16384" width="9.140625" style="74" customWidth="1"/>
  </cols>
  <sheetData>
    <row r="1" spans="1:7" ht="15.75">
      <c r="A1" s="72"/>
      <c r="B1" s="73" t="s">
        <v>145</v>
      </c>
      <c r="C1" s="73"/>
      <c r="D1" s="256" t="s">
        <v>87</v>
      </c>
      <c r="E1" s="256"/>
      <c r="F1" s="256"/>
      <c r="G1" s="256"/>
    </row>
    <row r="2" spans="1:7" ht="12.75">
      <c r="A2" s="75"/>
      <c r="B2" s="36" t="s">
        <v>170</v>
      </c>
      <c r="C2" s="36"/>
      <c r="D2" s="36"/>
      <c r="E2" s="260" t="s">
        <v>370</v>
      </c>
      <c r="F2" s="260"/>
      <c r="G2" s="260"/>
    </row>
    <row r="3" spans="1:7" ht="12.75">
      <c r="A3" s="75"/>
      <c r="B3" s="36" t="s">
        <v>171</v>
      </c>
      <c r="C3" s="36"/>
      <c r="D3" s="36"/>
      <c r="E3" s="260"/>
      <c r="F3" s="260"/>
      <c r="G3" s="260"/>
    </row>
    <row r="4" spans="1:7" ht="38.25" customHeight="1">
      <c r="A4" s="76"/>
      <c r="B4" s="76"/>
      <c r="C4" s="76"/>
      <c r="D4" s="77"/>
      <c r="E4" s="259" t="s">
        <v>331</v>
      </c>
      <c r="F4" s="259"/>
      <c r="G4" s="259"/>
    </row>
    <row r="5" spans="1:7" ht="58.5" customHeight="1">
      <c r="A5" s="258" t="s">
        <v>334</v>
      </c>
      <c r="B5" s="258"/>
      <c r="C5" s="258"/>
      <c r="D5" s="258"/>
      <c r="E5" s="258"/>
      <c r="F5" s="258"/>
      <c r="G5" s="258"/>
    </row>
    <row r="6" spans="1:5" ht="12.75">
      <c r="A6" s="267"/>
      <c r="B6" s="267"/>
      <c r="C6" s="267"/>
      <c r="D6" s="267"/>
      <c r="E6" s="267"/>
    </row>
    <row r="7" spans="1:7" ht="44.25" customHeight="1">
      <c r="A7" s="40" t="s">
        <v>36</v>
      </c>
      <c r="B7" s="41" t="s">
        <v>75</v>
      </c>
      <c r="C7" s="28" t="s">
        <v>10</v>
      </c>
      <c r="D7" s="40" t="s">
        <v>64</v>
      </c>
      <c r="E7" s="40" t="s">
        <v>11</v>
      </c>
      <c r="F7" s="40" t="s">
        <v>12</v>
      </c>
      <c r="G7" s="197" t="s">
        <v>335</v>
      </c>
    </row>
    <row r="8" spans="1:7" ht="12.75">
      <c r="A8" s="42"/>
      <c r="B8" s="42">
        <v>1</v>
      </c>
      <c r="C8" s="40">
        <v>1</v>
      </c>
      <c r="D8" s="40">
        <v>2</v>
      </c>
      <c r="E8" s="42">
        <v>3</v>
      </c>
      <c r="F8" s="42">
        <v>4</v>
      </c>
      <c r="G8" s="42">
        <v>5</v>
      </c>
    </row>
    <row r="9" spans="1:7" ht="15.75" customHeight="1">
      <c r="A9" s="43">
        <v>1</v>
      </c>
      <c r="B9" s="43">
        <v>804</v>
      </c>
      <c r="C9" s="44" t="s">
        <v>118</v>
      </c>
      <c r="D9" s="254"/>
      <c r="E9" s="254"/>
      <c r="F9" s="254"/>
      <c r="G9" s="45">
        <f>прил5!H14</f>
        <v>5896456.48</v>
      </c>
    </row>
    <row r="10" spans="1:7" ht="15" customHeight="1">
      <c r="A10" s="42">
        <v>2</v>
      </c>
      <c r="B10" s="42">
        <v>804</v>
      </c>
      <c r="C10" s="48" t="s">
        <v>38</v>
      </c>
      <c r="D10" s="51" t="s">
        <v>54</v>
      </c>
      <c r="E10" s="52"/>
      <c r="F10" s="52"/>
      <c r="G10" s="167">
        <v>2840496.28</v>
      </c>
    </row>
    <row r="11" spans="1:7" ht="24">
      <c r="A11" s="42">
        <v>3</v>
      </c>
      <c r="B11" s="42">
        <v>804</v>
      </c>
      <c r="C11" s="28" t="s">
        <v>76</v>
      </c>
      <c r="D11" s="49" t="s">
        <v>55</v>
      </c>
      <c r="E11" s="52"/>
      <c r="F11" s="49"/>
      <c r="G11" s="153">
        <f>G12</f>
        <v>731816</v>
      </c>
    </row>
    <row r="12" spans="1:7" ht="30" customHeight="1">
      <c r="A12" s="42">
        <v>4</v>
      </c>
      <c r="B12" s="42">
        <v>804</v>
      </c>
      <c r="C12" s="28" t="s">
        <v>1</v>
      </c>
      <c r="D12" s="49" t="s">
        <v>55</v>
      </c>
      <c r="E12" s="54">
        <v>9100000000</v>
      </c>
      <c r="F12" s="49"/>
      <c r="G12" s="167">
        <f>G13</f>
        <v>731816</v>
      </c>
    </row>
    <row r="13" spans="1:7" ht="17.25" customHeight="1">
      <c r="A13" s="42">
        <v>5</v>
      </c>
      <c r="B13" s="42">
        <v>804</v>
      </c>
      <c r="C13" s="28" t="s">
        <v>2</v>
      </c>
      <c r="D13" s="49" t="s">
        <v>55</v>
      </c>
      <c r="E13" s="54">
        <v>9110000000</v>
      </c>
      <c r="F13" s="49"/>
      <c r="G13" s="167">
        <f>G14</f>
        <v>731816</v>
      </c>
    </row>
    <row r="14" spans="1:7" ht="11.25" customHeight="1">
      <c r="A14" s="42">
        <v>6</v>
      </c>
      <c r="B14" s="42">
        <v>804</v>
      </c>
      <c r="C14" s="28" t="s">
        <v>90</v>
      </c>
      <c r="D14" s="49" t="s">
        <v>55</v>
      </c>
      <c r="E14" s="54">
        <v>9110080210</v>
      </c>
      <c r="F14" s="49"/>
      <c r="G14" s="167">
        <f>G15</f>
        <v>731816</v>
      </c>
    </row>
    <row r="15" spans="1:7" ht="51.75" customHeight="1">
      <c r="A15" s="42">
        <v>7</v>
      </c>
      <c r="B15" s="42">
        <v>804</v>
      </c>
      <c r="C15" s="28" t="s">
        <v>96</v>
      </c>
      <c r="D15" s="49" t="s">
        <v>55</v>
      </c>
      <c r="E15" s="54">
        <v>9110080210</v>
      </c>
      <c r="F15" s="40">
        <v>100</v>
      </c>
      <c r="G15" s="167">
        <f>G16</f>
        <v>731816</v>
      </c>
    </row>
    <row r="16" spans="1:7" ht="27" customHeight="1">
      <c r="A16" s="42">
        <v>8</v>
      </c>
      <c r="B16" s="42">
        <v>804</v>
      </c>
      <c r="C16" s="28" t="s">
        <v>97</v>
      </c>
      <c r="D16" s="49" t="s">
        <v>55</v>
      </c>
      <c r="E16" s="54">
        <v>9110080210</v>
      </c>
      <c r="F16" s="40">
        <v>120</v>
      </c>
      <c r="G16" s="167">
        <f>прил5!H21</f>
        <v>731816</v>
      </c>
    </row>
    <row r="17" spans="1:7" ht="25.5" customHeight="1">
      <c r="A17" s="42">
        <v>9</v>
      </c>
      <c r="B17" s="42">
        <v>804</v>
      </c>
      <c r="C17" s="154" t="s">
        <v>98</v>
      </c>
      <c r="D17" s="49" t="s">
        <v>56</v>
      </c>
      <c r="E17" s="54">
        <v>8100000000</v>
      </c>
      <c r="F17" s="49"/>
      <c r="G17" s="167">
        <f>G18</f>
        <v>2369294.19</v>
      </c>
    </row>
    <row r="18" spans="1:7" ht="22.5" customHeight="1">
      <c r="A18" s="42">
        <v>10</v>
      </c>
      <c r="B18" s="42">
        <v>804</v>
      </c>
      <c r="C18" s="28" t="s">
        <v>119</v>
      </c>
      <c r="D18" s="49" t="s">
        <v>56</v>
      </c>
      <c r="E18" s="54">
        <v>8110000000</v>
      </c>
      <c r="F18" s="49"/>
      <c r="G18" s="167">
        <f>G19</f>
        <v>2369294.19</v>
      </c>
    </row>
    <row r="19" spans="1:7" ht="51.75" customHeight="1">
      <c r="A19" s="42">
        <v>14</v>
      </c>
      <c r="B19" s="42">
        <v>804</v>
      </c>
      <c r="C19" s="28" t="s">
        <v>99</v>
      </c>
      <c r="D19" s="49" t="s">
        <v>56</v>
      </c>
      <c r="E19" s="54">
        <v>8110080210</v>
      </c>
      <c r="F19" s="40"/>
      <c r="G19" s="167">
        <f>G20+G23+G25</f>
        <v>2369294.19</v>
      </c>
    </row>
    <row r="20" spans="1:7" ht="39" customHeight="1">
      <c r="A20" s="268">
        <v>15</v>
      </c>
      <c r="B20" s="268">
        <v>804</v>
      </c>
      <c r="C20" s="265" t="s">
        <v>96</v>
      </c>
      <c r="D20" s="266" t="s">
        <v>56</v>
      </c>
      <c r="E20" s="263">
        <v>8110080210</v>
      </c>
      <c r="F20" s="261">
        <v>100</v>
      </c>
      <c r="G20" s="264">
        <f>G22</f>
        <v>2021174.1</v>
      </c>
    </row>
    <row r="21" spans="1:7" ht="12.75">
      <c r="A21" s="268"/>
      <c r="B21" s="268"/>
      <c r="C21" s="265"/>
      <c r="D21" s="266"/>
      <c r="E21" s="263"/>
      <c r="F21" s="261"/>
      <c r="G21" s="264"/>
    </row>
    <row r="22" spans="1:7" ht="27" customHeight="1">
      <c r="A22" s="42">
        <v>16</v>
      </c>
      <c r="B22" s="56">
        <v>804</v>
      </c>
      <c r="C22" s="57" t="s">
        <v>97</v>
      </c>
      <c r="D22" s="58" t="s">
        <v>56</v>
      </c>
      <c r="E22" s="59">
        <v>8110080210</v>
      </c>
      <c r="F22" s="60">
        <v>120</v>
      </c>
      <c r="G22" s="167">
        <f>прил5!H26</f>
        <v>2021174.1</v>
      </c>
    </row>
    <row r="23" spans="1:7" ht="27" customHeight="1">
      <c r="A23" s="42">
        <v>17</v>
      </c>
      <c r="B23" s="56">
        <v>804</v>
      </c>
      <c r="C23" s="192" t="s">
        <v>100</v>
      </c>
      <c r="D23" s="58" t="s">
        <v>56</v>
      </c>
      <c r="E23" s="59">
        <v>8110080210</v>
      </c>
      <c r="F23" s="60">
        <v>200</v>
      </c>
      <c r="G23" s="167">
        <f>G24</f>
        <v>345186.09</v>
      </c>
    </row>
    <row r="24" spans="1:7" ht="28.5" customHeight="1">
      <c r="A24" s="42">
        <v>18</v>
      </c>
      <c r="B24" s="56">
        <v>804</v>
      </c>
      <c r="C24" s="192" t="s">
        <v>101</v>
      </c>
      <c r="D24" s="58" t="s">
        <v>56</v>
      </c>
      <c r="E24" s="59">
        <v>8110080210</v>
      </c>
      <c r="F24" s="60">
        <v>240</v>
      </c>
      <c r="G24" s="167">
        <f>прил5!H28</f>
        <v>345186.09</v>
      </c>
    </row>
    <row r="25" spans="1:7" ht="15.75" customHeight="1">
      <c r="A25" s="42">
        <v>19</v>
      </c>
      <c r="B25" s="56">
        <v>804</v>
      </c>
      <c r="C25" s="104" t="s">
        <v>103</v>
      </c>
      <c r="D25" s="58" t="s">
        <v>56</v>
      </c>
      <c r="E25" s="59">
        <v>8110080210</v>
      </c>
      <c r="F25" s="60">
        <v>800</v>
      </c>
      <c r="G25" s="167">
        <v>2934</v>
      </c>
    </row>
    <row r="26" spans="1:7" ht="14.25" customHeight="1">
      <c r="A26" s="100">
        <v>20</v>
      </c>
      <c r="B26" s="56"/>
      <c r="C26" s="104" t="s">
        <v>0</v>
      </c>
      <c r="D26" s="58" t="s">
        <v>56</v>
      </c>
      <c r="E26" s="59">
        <v>8110080210</v>
      </c>
      <c r="F26" s="60">
        <v>850</v>
      </c>
      <c r="G26" s="167">
        <v>2934</v>
      </c>
    </row>
    <row r="27" spans="1:7" ht="16.5" customHeight="1">
      <c r="A27" s="100">
        <v>21</v>
      </c>
      <c r="B27" s="56"/>
      <c r="C27" s="104" t="s">
        <v>177</v>
      </c>
      <c r="D27" s="58" t="s">
        <v>56</v>
      </c>
      <c r="E27" s="59">
        <v>8110080210</v>
      </c>
      <c r="F27" s="60">
        <v>853</v>
      </c>
      <c r="G27" s="167">
        <f>прил5!H31</f>
        <v>2934</v>
      </c>
    </row>
    <row r="28" spans="1:7" ht="15.75" customHeight="1">
      <c r="A28" s="42">
        <v>29</v>
      </c>
      <c r="B28" s="42">
        <v>804</v>
      </c>
      <c r="C28" s="28" t="s">
        <v>41</v>
      </c>
      <c r="D28" s="49" t="s">
        <v>57</v>
      </c>
      <c r="E28" s="54">
        <v>8110080210</v>
      </c>
      <c r="F28" s="40"/>
      <c r="G28" s="167">
        <v>1000</v>
      </c>
    </row>
    <row r="29" spans="1:7" ht="27" customHeight="1">
      <c r="A29" s="42">
        <v>30</v>
      </c>
      <c r="B29" s="42">
        <v>804</v>
      </c>
      <c r="C29" s="28" t="s">
        <v>98</v>
      </c>
      <c r="D29" s="49" t="s">
        <v>57</v>
      </c>
      <c r="E29" s="54">
        <v>8100000000</v>
      </c>
      <c r="F29" s="40"/>
      <c r="G29" s="167">
        <v>1000</v>
      </c>
    </row>
    <row r="30" spans="1:7" ht="13.5" customHeight="1">
      <c r="A30" s="42">
        <v>31</v>
      </c>
      <c r="B30" s="42">
        <v>804</v>
      </c>
      <c r="C30" s="28" t="s">
        <v>119</v>
      </c>
      <c r="D30" s="49" t="s">
        <v>57</v>
      </c>
      <c r="E30" s="54">
        <v>8110000000</v>
      </c>
      <c r="F30" s="40"/>
      <c r="G30" s="167">
        <v>1000</v>
      </c>
    </row>
    <row r="31" spans="1:7" ht="47.25" customHeight="1">
      <c r="A31" s="42">
        <v>32</v>
      </c>
      <c r="B31" s="42">
        <v>804</v>
      </c>
      <c r="C31" s="28" t="s">
        <v>120</v>
      </c>
      <c r="D31" s="49" t="s">
        <v>57</v>
      </c>
      <c r="E31" s="54">
        <v>8110080050</v>
      </c>
      <c r="F31" s="49"/>
      <c r="G31" s="167">
        <v>1000</v>
      </c>
    </row>
    <row r="32" spans="1:7" ht="14.25" customHeight="1">
      <c r="A32" s="42">
        <v>33</v>
      </c>
      <c r="B32" s="42">
        <v>804</v>
      </c>
      <c r="C32" s="28" t="s">
        <v>103</v>
      </c>
      <c r="D32" s="49" t="s">
        <v>57</v>
      </c>
      <c r="E32" s="54">
        <v>8110080050</v>
      </c>
      <c r="F32" s="49" t="s">
        <v>102</v>
      </c>
      <c r="G32" s="167">
        <v>1000</v>
      </c>
    </row>
    <row r="33" spans="1:7" ht="15" customHeight="1">
      <c r="A33" s="42">
        <v>34</v>
      </c>
      <c r="B33" s="42">
        <v>804</v>
      </c>
      <c r="C33" s="28" t="s">
        <v>105</v>
      </c>
      <c r="D33" s="49" t="s">
        <v>57</v>
      </c>
      <c r="E33" s="54">
        <v>8110080050</v>
      </c>
      <c r="F33" s="49" t="s">
        <v>104</v>
      </c>
      <c r="G33" s="167">
        <v>1000</v>
      </c>
    </row>
    <row r="34" spans="1:7" ht="15.75" customHeight="1">
      <c r="A34" s="42">
        <v>35</v>
      </c>
      <c r="B34" s="42">
        <v>804</v>
      </c>
      <c r="C34" s="62" t="s">
        <v>51</v>
      </c>
      <c r="D34" s="49" t="s">
        <v>58</v>
      </c>
      <c r="E34" s="54"/>
      <c r="F34" s="40"/>
      <c r="G34" s="153">
        <f>G35</f>
        <v>175429.18999999997</v>
      </c>
    </row>
    <row r="35" spans="1:7" ht="35.25" customHeight="1">
      <c r="A35" s="42">
        <v>36</v>
      </c>
      <c r="B35" s="42"/>
      <c r="C35" s="183" t="s">
        <v>121</v>
      </c>
      <c r="D35" s="49" t="s">
        <v>58</v>
      </c>
      <c r="E35" s="54">
        <v>100000000</v>
      </c>
      <c r="F35" s="40"/>
      <c r="G35" s="167">
        <f>G36</f>
        <v>175429.18999999997</v>
      </c>
    </row>
    <row r="36" spans="1:7" ht="35.25" customHeight="1">
      <c r="A36" s="182">
        <v>37</v>
      </c>
      <c r="B36" s="182"/>
      <c r="C36" s="183" t="s">
        <v>268</v>
      </c>
      <c r="D36" s="181" t="s">
        <v>58</v>
      </c>
      <c r="E36" s="178">
        <v>110000000</v>
      </c>
      <c r="F36" s="177"/>
      <c r="G36" s="188">
        <f>G37+G42</f>
        <v>175429.18999999997</v>
      </c>
    </row>
    <row r="37" spans="1:7" ht="75" customHeight="1">
      <c r="A37" s="182">
        <v>38</v>
      </c>
      <c r="B37" s="182"/>
      <c r="C37" s="183" t="s">
        <v>269</v>
      </c>
      <c r="D37" s="181" t="s">
        <v>58</v>
      </c>
      <c r="E37" s="178">
        <v>110083090</v>
      </c>
      <c r="F37" s="177"/>
      <c r="G37" s="179">
        <f>G38+G40</f>
        <v>174411.08</v>
      </c>
    </row>
    <row r="38" spans="1:7" ht="51.75" customHeight="1">
      <c r="A38" s="182">
        <v>39</v>
      </c>
      <c r="B38" s="182"/>
      <c r="C38" s="183" t="s">
        <v>96</v>
      </c>
      <c r="D38" s="181" t="s">
        <v>58</v>
      </c>
      <c r="E38" s="178">
        <v>110083090</v>
      </c>
      <c r="F38" s="177">
        <v>100</v>
      </c>
      <c r="G38" s="179">
        <f>G39</f>
        <v>174411.08</v>
      </c>
    </row>
    <row r="39" spans="1:7" ht="30.75" customHeight="1">
      <c r="A39" s="182">
        <v>40</v>
      </c>
      <c r="B39" s="182"/>
      <c r="C39" s="183" t="s">
        <v>97</v>
      </c>
      <c r="D39" s="181" t="s">
        <v>58</v>
      </c>
      <c r="E39" s="178">
        <v>110083090</v>
      </c>
      <c r="F39" s="177">
        <v>120</v>
      </c>
      <c r="G39" s="179">
        <v>174411.08</v>
      </c>
    </row>
    <row r="40" spans="1:7" ht="30.75" customHeight="1">
      <c r="A40" s="191">
        <v>41</v>
      </c>
      <c r="B40" s="191"/>
      <c r="C40" s="189" t="s">
        <v>100</v>
      </c>
      <c r="D40" s="190" t="s">
        <v>58</v>
      </c>
      <c r="E40" s="187">
        <v>110083090</v>
      </c>
      <c r="F40" s="186">
        <v>200</v>
      </c>
      <c r="G40" s="188">
        <v>0</v>
      </c>
    </row>
    <row r="41" spans="1:7" ht="30.75" customHeight="1">
      <c r="A41" s="191">
        <v>42</v>
      </c>
      <c r="B41" s="191"/>
      <c r="C41" s="189" t="s">
        <v>101</v>
      </c>
      <c r="D41" s="190" t="s">
        <v>58</v>
      </c>
      <c r="E41" s="187">
        <v>110083090</v>
      </c>
      <c r="F41" s="186">
        <v>240</v>
      </c>
      <c r="G41" s="188">
        <v>0</v>
      </c>
    </row>
    <row r="42" spans="1:7" ht="27.75" customHeight="1">
      <c r="A42" s="42">
        <v>43</v>
      </c>
      <c r="B42" s="42">
        <v>804</v>
      </c>
      <c r="C42" s="28" t="s">
        <v>106</v>
      </c>
      <c r="D42" s="49" t="s">
        <v>58</v>
      </c>
      <c r="E42" s="54">
        <v>8100000000</v>
      </c>
      <c r="F42" s="40"/>
      <c r="G42" s="167">
        <f>G43</f>
        <v>1018.11</v>
      </c>
    </row>
    <row r="43" spans="1:7" ht="24" customHeight="1">
      <c r="A43" s="42">
        <v>44</v>
      </c>
      <c r="B43" s="42">
        <v>804</v>
      </c>
      <c r="C43" s="28" t="s">
        <v>119</v>
      </c>
      <c r="D43" s="49" t="s">
        <v>58</v>
      </c>
      <c r="E43" s="54">
        <v>8110000000</v>
      </c>
      <c r="F43" s="40"/>
      <c r="G43" s="167">
        <f>G44</f>
        <v>1018.11</v>
      </c>
    </row>
    <row r="44" spans="1:7" ht="13.5" customHeight="1">
      <c r="A44" s="268">
        <v>45</v>
      </c>
      <c r="B44" s="268">
        <v>804</v>
      </c>
      <c r="C44" s="269" t="s">
        <v>107</v>
      </c>
      <c r="D44" s="271" t="s">
        <v>58</v>
      </c>
      <c r="E44" s="263">
        <v>8110075140</v>
      </c>
      <c r="F44" s="261"/>
      <c r="G44" s="262">
        <f>G46</f>
        <v>1018.11</v>
      </c>
    </row>
    <row r="45" spans="1:7" ht="12.75">
      <c r="A45" s="268"/>
      <c r="B45" s="268"/>
      <c r="C45" s="270"/>
      <c r="D45" s="271"/>
      <c r="E45" s="263"/>
      <c r="F45" s="261"/>
      <c r="G45" s="262"/>
    </row>
    <row r="46" spans="1:7" ht="27" customHeight="1">
      <c r="A46" s="61" t="s">
        <v>329</v>
      </c>
      <c r="B46" s="61" t="s">
        <v>73</v>
      </c>
      <c r="C46" s="28" t="s">
        <v>100</v>
      </c>
      <c r="D46" s="49" t="s">
        <v>58</v>
      </c>
      <c r="E46" s="54">
        <v>8110075140</v>
      </c>
      <c r="F46" s="49" t="s">
        <v>108</v>
      </c>
      <c r="G46" s="167">
        <f>G47</f>
        <v>1018.11</v>
      </c>
    </row>
    <row r="47" spans="1:7" ht="15" customHeight="1">
      <c r="A47" s="61" t="s">
        <v>372</v>
      </c>
      <c r="B47" s="61" t="s">
        <v>73</v>
      </c>
      <c r="C47" s="28" t="s">
        <v>101</v>
      </c>
      <c r="D47" s="49" t="s">
        <v>58</v>
      </c>
      <c r="E47" s="54">
        <v>8110075140</v>
      </c>
      <c r="F47" s="49" t="s">
        <v>89</v>
      </c>
      <c r="G47" s="167">
        <f>прил5!H49</f>
        <v>1018.11</v>
      </c>
    </row>
    <row r="48" spans="1:7" ht="16.5" customHeight="1">
      <c r="A48" s="42">
        <v>48</v>
      </c>
      <c r="B48" s="42">
        <v>804</v>
      </c>
      <c r="C48" s="48" t="s">
        <v>42</v>
      </c>
      <c r="D48" s="49" t="s">
        <v>59</v>
      </c>
      <c r="E48" s="63"/>
      <c r="F48" s="50"/>
      <c r="G48" s="167">
        <f>G49</f>
        <v>42207</v>
      </c>
    </row>
    <row r="49" spans="1:7" ht="15.75" customHeight="1">
      <c r="A49" s="42">
        <v>49</v>
      </c>
      <c r="B49" s="42">
        <v>804</v>
      </c>
      <c r="C49" s="28" t="s">
        <v>43</v>
      </c>
      <c r="D49" s="49" t="s">
        <v>60</v>
      </c>
      <c r="E49" s="54">
        <v>8100000000</v>
      </c>
      <c r="F49" s="40"/>
      <c r="G49" s="167">
        <f>G50</f>
        <v>42207</v>
      </c>
    </row>
    <row r="50" spans="1:7" ht="24">
      <c r="A50" s="42">
        <v>50</v>
      </c>
      <c r="B50" s="42">
        <v>804</v>
      </c>
      <c r="C50" s="28" t="s">
        <v>106</v>
      </c>
      <c r="D50" s="49" t="s">
        <v>60</v>
      </c>
      <c r="E50" s="54">
        <v>8110000000</v>
      </c>
      <c r="F50" s="40"/>
      <c r="G50" s="167">
        <f>G51</f>
        <v>42207</v>
      </c>
    </row>
    <row r="51" spans="1:7" ht="54.75" customHeight="1">
      <c r="A51" s="42">
        <v>51</v>
      </c>
      <c r="B51" s="42">
        <v>804</v>
      </c>
      <c r="C51" s="28" t="s">
        <v>109</v>
      </c>
      <c r="D51" s="49" t="s">
        <v>60</v>
      </c>
      <c r="E51" s="54">
        <v>8110051180</v>
      </c>
      <c r="F51" s="40"/>
      <c r="G51" s="167">
        <f>G52+G54</f>
        <v>42207</v>
      </c>
    </row>
    <row r="52" spans="1:7" ht="48">
      <c r="A52" s="42">
        <v>52</v>
      </c>
      <c r="B52" s="42">
        <v>804</v>
      </c>
      <c r="C52" s="28" t="s">
        <v>96</v>
      </c>
      <c r="D52" s="49" t="s">
        <v>60</v>
      </c>
      <c r="E52" s="54">
        <v>8110051180</v>
      </c>
      <c r="F52" s="40">
        <v>100</v>
      </c>
      <c r="G52" s="167">
        <f>G53</f>
        <v>26560.99</v>
      </c>
    </row>
    <row r="53" spans="1:7" ht="38.25" customHeight="1">
      <c r="A53" s="42">
        <v>53</v>
      </c>
      <c r="B53" s="42">
        <v>804</v>
      </c>
      <c r="C53" s="28" t="s">
        <v>97</v>
      </c>
      <c r="D53" s="49" t="s">
        <v>60</v>
      </c>
      <c r="E53" s="54">
        <v>8110051180</v>
      </c>
      <c r="F53" s="40">
        <v>120</v>
      </c>
      <c r="G53" s="167">
        <f>прил5!H56</f>
        <v>26560.99</v>
      </c>
    </row>
    <row r="54" spans="1:7" ht="27.75" customHeight="1">
      <c r="A54" s="111">
        <v>54</v>
      </c>
      <c r="B54" s="111"/>
      <c r="C54" s="112" t="s">
        <v>101</v>
      </c>
      <c r="D54" s="116" t="s">
        <v>60</v>
      </c>
      <c r="E54" s="114">
        <v>8110051180</v>
      </c>
      <c r="F54" s="115">
        <v>240</v>
      </c>
      <c r="G54" s="167">
        <f>прил5!H58</f>
        <v>15646.01</v>
      </c>
    </row>
    <row r="55" spans="1:7" ht="27.75" customHeight="1">
      <c r="A55" s="100">
        <v>55</v>
      </c>
      <c r="B55" s="100"/>
      <c r="C55" s="103" t="s">
        <v>180</v>
      </c>
      <c r="D55" s="106" t="s">
        <v>178</v>
      </c>
      <c r="E55" s="109"/>
      <c r="F55" s="96"/>
      <c r="G55" s="108">
        <f>G56</f>
        <v>9947</v>
      </c>
    </row>
    <row r="56" spans="1:7" ht="27.75" customHeight="1">
      <c r="A56" s="100">
        <v>56</v>
      </c>
      <c r="B56" s="100"/>
      <c r="C56" s="103" t="s">
        <v>175</v>
      </c>
      <c r="D56" s="99" t="s">
        <v>176</v>
      </c>
      <c r="E56" s="97"/>
      <c r="F56" s="98"/>
      <c r="G56" s="167">
        <f>G57</f>
        <v>9947</v>
      </c>
    </row>
    <row r="57" spans="1:7" ht="27.75" customHeight="1">
      <c r="A57" s="100">
        <v>57</v>
      </c>
      <c r="B57" s="100"/>
      <c r="C57" s="101" t="s">
        <v>181</v>
      </c>
      <c r="D57" s="99" t="s">
        <v>176</v>
      </c>
      <c r="E57" s="97">
        <v>100000000</v>
      </c>
      <c r="F57" s="98"/>
      <c r="G57" s="167">
        <f>G58</f>
        <v>9947</v>
      </c>
    </row>
    <row r="58" spans="1:7" ht="33.75" customHeight="1">
      <c r="A58" s="100">
        <v>58</v>
      </c>
      <c r="B58" s="100"/>
      <c r="C58" s="101" t="s">
        <v>182</v>
      </c>
      <c r="D58" s="99" t="s">
        <v>176</v>
      </c>
      <c r="E58" s="97">
        <v>130000000</v>
      </c>
      <c r="F58" s="98"/>
      <c r="G58" s="167">
        <f>G59+G62</f>
        <v>9947</v>
      </c>
    </row>
    <row r="59" spans="1:7" ht="80.25" customHeight="1">
      <c r="A59" s="100">
        <v>59</v>
      </c>
      <c r="B59" s="100"/>
      <c r="C59" s="103" t="s">
        <v>183</v>
      </c>
      <c r="D59" s="99" t="s">
        <v>176</v>
      </c>
      <c r="E59" s="97">
        <v>130074120</v>
      </c>
      <c r="F59" s="98"/>
      <c r="G59" s="167">
        <f>G60</f>
        <v>9473</v>
      </c>
    </row>
    <row r="60" spans="1:7" ht="27.75" customHeight="1">
      <c r="A60" s="100">
        <v>60</v>
      </c>
      <c r="B60" s="100"/>
      <c r="C60" s="101" t="s">
        <v>184</v>
      </c>
      <c r="D60" s="99" t="s">
        <v>176</v>
      </c>
      <c r="E60" s="97">
        <v>130074120</v>
      </c>
      <c r="F60" s="98">
        <v>200</v>
      </c>
      <c r="G60" s="167">
        <f>G61</f>
        <v>9473</v>
      </c>
    </row>
    <row r="61" spans="1:7" ht="27.75" customHeight="1">
      <c r="A61" s="100">
        <v>61</v>
      </c>
      <c r="B61" s="100"/>
      <c r="C61" s="101" t="s">
        <v>101</v>
      </c>
      <c r="D61" s="99" t="s">
        <v>176</v>
      </c>
      <c r="E61" s="97">
        <v>130074120</v>
      </c>
      <c r="F61" s="98">
        <v>240</v>
      </c>
      <c r="G61" s="167">
        <f>прил5!H65</f>
        <v>9473</v>
      </c>
    </row>
    <row r="62" spans="1:7" ht="79.5" customHeight="1">
      <c r="A62" s="100">
        <v>62</v>
      </c>
      <c r="B62" s="100"/>
      <c r="C62" s="103" t="s">
        <v>185</v>
      </c>
      <c r="D62" s="99" t="s">
        <v>176</v>
      </c>
      <c r="E62" s="97" t="s">
        <v>179</v>
      </c>
      <c r="F62" s="98"/>
      <c r="G62" s="167">
        <f>G63</f>
        <v>474</v>
      </c>
    </row>
    <row r="63" spans="1:7" ht="27.75" customHeight="1">
      <c r="A63" s="100">
        <v>63</v>
      </c>
      <c r="B63" s="100"/>
      <c r="C63" s="101" t="s">
        <v>184</v>
      </c>
      <c r="D63" s="99" t="s">
        <v>176</v>
      </c>
      <c r="E63" s="97" t="s">
        <v>179</v>
      </c>
      <c r="F63" s="98">
        <v>200</v>
      </c>
      <c r="G63" s="167">
        <f>G64</f>
        <v>474</v>
      </c>
    </row>
    <row r="64" spans="1:7" ht="27.75" customHeight="1">
      <c r="A64" s="100">
        <v>64</v>
      </c>
      <c r="B64" s="100"/>
      <c r="C64" s="101" t="s">
        <v>101</v>
      </c>
      <c r="D64" s="99" t="s">
        <v>176</v>
      </c>
      <c r="E64" s="97" t="s">
        <v>179</v>
      </c>
      <c r="F64" s="98">
        <v>240</v>
      </c>
      <c r="G64" s="167">
        <f>прил5!H68</f>
        <v>474</v>
      </c>
    </row>
    <row r="65" spans="1:7" ht="14.25" customHeight="1">
      <c r="A65" s="148">
        <v>65</v>
      </c>
      <c r="B65" s="148">
        <v>804</v>
      </c>
      <c r="C65" s="64" t="s">
        <v>65</v>
      </c>
      <c r="D65" s="152" t="s">
        <v>66</v>
      </c>
      <c r="E65" s="65"/>
      <c r="F65" s="43"/>
      <c r="G65" s="153">
        <f>G67</f>
        <v>96506</v>
      </c>
    </row>
    <row r="66" spans="1:7" ht="14.25" customHeight="1">
      <c r="A66" s="42">
        <v>66</v>
      </c>
      <c r="B66" s="42">
        <v>804</v>
      </c>
      <c r="C66" s="28" t="s">
        <v>78</v>
      </c>
      <c r="D66" s="49" t="s">
        <v>86</v>
      </c>
      <c r="E66" s="54"/>
      <c r="F66" s="40"/>
      <c r="G66" s="167">
        <f>G67</f>
        <v>96506</v>
      </c>
    </row>
    <row r="67" spans="1:7" ht="37.5" customHeight="1">
      <c r="A67" s="42">
        <v>67</v>
      </c>
      <c r="B67" s="42">
        <v>804</v>
      </c>
      <c r="C67" s="28" t="s">
        <v>121</v>
      </c>
      <c r="D67" s="49" t="s">
        <v>86</v>
      </c>
      <c r="E67" s="54">
        <v>100000000</v>
      </c>
      <c r="F67" s="40"/>
      <c r="G67" s="167">
        <f>G68</f>
        <v>96506</v>
      </c>
    </row>
    <row r="68" spans="1:7" ht="27.75" customHeight="1">
      <c r="A68" s="42">
        <v>68</v>
      </c>
      <c r="B68" s="42">
        <v>804</v>
      </c>
      <c r="C68" s="28" t="s">
        <v>123</v>
      </c>
      <c r="D68" s="49" t="s">
        <v>86</v>
      </c>
      <c r="E68" s="54">
        <v>120000000</v>
      </c>
      <c r="F68" s="40"/>
      <c r="G68" s="167">
        <f>G69+G72+G75</f>
        <v>96506</v>
      </c>
    </row>
    <row r="69" spans="1:7" ht="103.5" customHeight="1">
      <c r="A69" s="42">
        <v>69</v>
      </c>
      <c r="B69" s="42"/>
      <c r="C69" s="28" t="s">
        <v>124</v>
      </c>
      <c r="D69" s="49" t="s">
        <v>86</v>
      </c>
      <c r="E69" s="54">
        <v>120075080</v>
      </c>
      <c r="F69" s="40"/>
      <c r="G69" s="167">
        <v>58800</v>
      </c>
    </row>
    <row r="70" spans="1:7" ht="22.5" customHeight="1">
      <c r="A70" s="42">
        <v>70</v>
      </c>
      <c r="B70" s="42"/>
      <c r="C70" s="28" t="s">
        <v>100</v>
      </c>
      <c r="D70" s="49" t="s">
        <v>86</v>
      </c>
      <c r="E70" s="54">
        <v>120075080</v>
      </c>
      <c r="F70" s="40">
        <v>200</v>
      </c>
      <c r="G70" s="167">
        <v>58800</v>
      </c>
    </row>
    <row r="71" spans="1:7" ht="23.25" customHeight="1">
      <c r="A71" s="42">
        <v>71</v>
      </c>
      <c r="B71" s="42"/>
      <c r="C71" s="28" t="s">
        <v>101</v>
      </c>
      <c r="D71" s="49" t="s">
        <v>86</v>
      </c>
      <c r="E71" s="54">
        <v>120075080</v>
      </c>
      <c r="F71" s="40">
        <v>240</v>
      </c>
      <c r="G71" s="167">
        <v>58800</v>
      </c>
    </row>
    <row r="72" spans="1:7" ht="58.5" customHeight="1">
      <c r="A72" s="42">
        <v>72</v>
      </c>
      <c r="B72" s="42"/>
      <c r="C72" s="28" t="s">
        <v>125</v>
      </c>
      <c r="D72" s="49" t="s">
        <v>86</v>
      </c>
      <c r="E72" s="66">
        <v>120081090</v>
      </c>
      <c r="F72" s="42"/>
      <c r="G72" s="167">
        <f>G73</f>
        <v>37000</v>
      </c>
    </row>
    <row r="73" spans="1:7" ht="25.5" customHeight="1">
      <c r="A73" s="42">
        <v>73</v>
      </c>
      <c r="B73" s="42"/>
      <c r="C73" s="28" t="s">
        <v>100</v>
      </c>
      <c r="D73" s="49" t="s">
        <v>86</v>
      </c>
      <c r="E73" s="66">
        <v>120081090</v>
      </c>
      <c r="F73" s="42">
        <v>200</v>
      </c>
      <c r="G73" s="167">
        <f>G74</f>
        <v>37000</v>
      </c>
    </row>
    <row r="74" spans="1:7" ht="25.5" customHeight="1">
      <c r="A74" s="42">
        <v>74</v>
      </c>
      <c r="B74" s="42"/>
      <c r="C74" s="28" t="s">
        <v>101</v>
      </c>
      <c r="D74" s="49" t="s">
        <v>86</v>
      </c>
      <c r="E74" s="66">
        <v>120081090</v>
      </c>
      <c r="F74" s="42">
        <v>240</v>
      </c>
      <c r="G74" s="167">
        <v>37000</v>
      </c>
    </row>
    <row r="75" spans="1:7" ht="108" customHeight="1">
      <c r="A75" s="42">
        <v>75</v>
      </c>
      <c r="B75" s="42"/>
      <c r="C75" s="28" t="s">
        <v>126</v>
      </c>
      <c r="D75" s="49" t="s">
        <v>86</v>
      </c>
      <c r="E75" s="66" t="s">
        <v>249</v>
      </c>
      <c r="F75" s="42"/>
      <c r="G75" s="167">
        <f>G76</f>
        <v>706</v>
      </c>
    </row>
    <row r="76" spans="1:7" ht="24" customHeight="1">
      <c r="A76" s="42">
        <v>76</v>
      </c>
      <c r="B76" s="42"/>
      <c r="C76" s="28" t="s">
        <v>100</v>
      </c>
      <c r="D76" s="49" t="s">
        <v>86</v>
      </c>
      <c r="E76" s="66" t="s">
        <v>249</v>
      </c>
      <c r="F76" s="42">
        <v>200</v>
      </c>
      <c r="G76" s="167">
        <f>G77</f>
        <v>706</v>
      </c>
    </row>
    <row r="77" spans="1:7" ht="29.25" customHeight="1">
      <c r="A77" s="42">
        <v>77</v>
      </c>
      <c r="B77" s="42"/>
      <c r="C77" s="28" t="s">
        <v>101</v>
      </c>
      <c r="D77" s="49" t="s">
        <v>86</v>
      </c>
      <c r="E77" s="66" t="s">
        <v>249</v>
      </c>
      <c r="F77" s="42">
        <v>240</v>
      </c>
      <c r="G77" s="167">
        <v>706</v>
      </c>
    </row>
    <row r="78" spans="1:7" ht="24.75" customHeight="1">
      <c r="A78" s="42">
        <v>78</v>
      </c>
      <c r="B78" s="42">
        <v>804</v>
      </c>
      <c r="C78" s="64" t="s">
        <v>44</v>
      </c>
      <c r="D78" s="49" t="s">
        <v>61</v>
      </c>
      <c r="E78" s="54"/>
      <c r="F78" s="40"/>
      <c r="G78" s="153">
        <f>G79+G85</f>
        <v>946117</v>
      </c>
    </row>
    <row r="79" spans="1:7" ht="12.75" customHeight="1">
      <c r="A79" s="42">
        <v>79</v>
      </c>
      <c r="B79" s="42">
        <v>804</v>
      </c>
      <c r="C79" s="28" t="s">
        <v>79</v>
      </c>
      <c r="D79" s="49" t="s">
        <v>85</v>
      </c>
      <c r="E79" s="54"/>
      <c r="F79" s="40"/>
      <c r="G79" s="167">
        <f>G80</f>
        <v>16132</v>
      </c>
    </row>
    <row r="80" spans="1:7" ht="44.25" customHeight="1">
      <c r="A80" s="42">
        <v>80</v>
      </c>
      <c r="B80" s="42">
        <v>804</v>
      </c>
      <c r="C80" s="28" t="s">
        <v>121</v>
      </c>
      <c r="D80" s="49" t="s">
        <v>85</v>
      </c>
      <c r="E80" s="54">
        <v>100000000</v>
      </c>
      <c r="F80" s="40"/>
      <c r="G80" s="167">
        <f>G81</f>
        <v>16132</v>
      </c>
    </row>
    <row r="81" spans="1:7" ht="34.5" customHeight="1">
      <c r="A81" s="42">
        <v>81</v>
      </c>
      <c r="B81" s="42">
        <v>804</v>
      </c>
      <c r="C81" s="28" t="s">
        <v>127</v>
      </c>
      <c r="D81" s="49" t="s">
        <v>85</v>
      </c>
      <c r="E81" s="54">
        <v>110000000</v>
      </c>
      <c r="F81" s="40"/>
      <c r="G81" s="167">
        <f>G82</f>
        <v>16132</v>
      </c>
    </row>
    <row r="82" spans="1:7" ht="76.5" customHeight="1">
      <c r="A82" s="42">
        <v>82</v>
      </c>
      <c r="B82" s="42">
        <v>804</v>
      </c>
      <c r="C82" s="28" t="s">
        <v>128</v>
      </c>
      <c r="D82" s="49" t="s">
        <v>85</v>
      </c>
      <c r="E82" s="54">
        <v>110083010</v>
      </c>
      <c r="F82" s="40"/>
      <c r="G82" s="167">
        <f>G83</f>
        <v>16132</v>
      </c>
    </row>
    <row r="83" spans="1:7" ht="27" customHeight="1">
      <c r="A83" s="42">
        <v>83</v>
      </c>
      <c r="B83" s="42">
        <v>804</v>
      </c>
      <c r="C83" s="189" t="s">
        <v>100</v>
      </c>
      <c r="D83" s="49" t="s">
        <v>85</v>
      </c>
      <c r="E83" s="54">
        <v>110083010</v>
      </c>
      <c r="F83" s="40">
        <v>200</v>
      </c>
      <c r="G83" s="167">
        <f>G84</f>
        <v>16132</v>
      </c>
    </row>
    <row r="84" spans="1:7" ht="26.25" customHeight="1">
      <c r="A84" s="42">
        <v>84</v>
      </c>
      <c r="B84" s="42">
        <v>804</v>
      </c>
      <c r="C84" s="189" t="s">
        <v>101</v>
      </c>
      <c r="D84" s="49" t="s">
        <v>85</v>
      </c>
      <c r="E84" s="54">
        <v>110083010</v>
      </c>
      <c r="F84" s="40">
        <v>240</v>
      </c>
      <c r="G84" s="167">
        <f>прил5!H89</f>
        <v>16132</v>
      </c>
    </row>
    <row r="85" spans="1:7" ht="15.75" customHeight="1">
      <c r="A85" s="42">
        <v>85</v>
      </c>
      <c r="B85" s="42">
        <v>804</v>
      </c>
      <c r="C85" s="28" t="s">
        <v>45</v>
      </c>
      <c r="D85" s="49" t="s">
        <v>62</v>
      </c>
      <c r="E85" s="54"/>
      <c r="F85" s="40"/>
      <c r="G85" s="167">
        <f>G86</f>
        <v>929985</v>
      </c>
    </row>
    <row r="86" spans="1:7" ht="40.5" customHeight="1">
      <c r="A86" s="42">
        <v>86</v>
      </c>
      <c r="B86" s="42">
        <v>804</v>
      </c>
      <c r="C86" s="28" t="s">
        <v>121</v>
      </c>
      <c r="D86" s="49" t="s">
        <v>62</v>
      </c>
      <c r="E86" s="54">
        <v>100000000</v>
      </c>
      <c r="F86" s="40"/>
      <c r="G86" s="167">
        <f>G87</f>
        <v>929985</v>
      </c>
    </row>
    <row r="87" spans="1:7" ht="25.5" customHeight="1">
      <c r="A87" s="42">
        <v>87</v>
      </c>
      <c r="B87" s="42">
        <v>804</v>
      </c>
      <c r="C87" s="28" t="s">
        <v>146</v>
      </c>
      <c r="D87" s="49" t="s">
        <v>62</v>
      </c>
      <c r="E87" s="54">
        <v>110000000</v>
      </c>
      <c r="F87" s="40"/>
      <c r="G87" s="167">
        <f>G88+G95+G94</f>
        <v>929985</v>
      </c>
    </row>
    <row r="88" spans="1:7" ht="27" customHeight="1">
      <c r="A88" s="42">
        <v>88</v>
      </c>
      <c r="B88" s="42">
        <v>804</v>
      </c>
      <c r="C88" s="28" t="s">
        <v>151</v>
      </c>
      <c r="D88" s="49" t="s">
        <v>62</v>
      </c>
      <c r="E88" s="54">
        <v>110081010</v>
      </c>
      <c r="F88" s="40"/>
      <c r="G88" s="167">
        <f>G89</f>
        <v>210355</v>
      </c>
    </row>
    <row r="89" spans="1:7" ht="30" customHeight="1">
      <c r="A89" s="42">
        <v>89</v>
      </c>
      <c r="B89" s="42">
        <v>804</v>
      </c>
      <c r="C89" s="194" t="s">
        <v>100</v>
      </c>
      <c r="D89" s="49" t="s">
        <v>62</v>
      </c>
      <c r="E89" s="54">
        <v>110081010</v>
      </c>
      <c r="F89" s="40">
        <v>200</v>
      </c>
      <c r="G89" s="167">
        <f>G90</f>
        <v>210355</v>
      </c>
    </row>
    <row r="90" spans="1:7" ht="24" customHeight="1">
      <c r="A90" s="42">
        <v>90</v>
      </c>
      <c r="B90" s="42">
        <v>804</v>
      </c>
      <c r="C90" s="194" t="s">
        <v>101</v>
      </c>
      <c r="D90" s="49" t="s">
        <v>62</v>
      </c>
      <c r="E90" s="54">
        <v>110081010</v>
      </c>
      <c r="F90" s="40">
        <v>240</v>
      </c>
      <c r="G90" s="167">
        <f>прил5!H95</f>
        <v>210355</v>
      </c>
    </row>
    <row r="91" spans="1:7" ht="58.5" customHeight="1">
      <c r="A91" s="204">
        <v>91</v>
      </c>
      <c r="B91" s="204"/>
      <c r="C91" s="202" t="s">
        <v>357</v>
      </c>
      <c r="D91" s="203" t="s">
        <v>62</v>
      </c>
      <c r="E91" s="201">
        <v>110081040</v>
      </c>
      <c r="F91" s="205"/>
      <c r="G91" s="206">
        <f>G92</f>
        <v>18000</v>
      </c>
    </row>
    <row r="92" spans="1:7" ht="24" customHeight="1">
      <c r="A92" s="204">
        <v>92</v>
      </c>
      <c r="B92" s="204"/>
      <c r="C92" s="202" t="s">
        <v>184</v>
      </c>
      <c r="D92" s="203" t="s">
        <v>62</v>
      </c>
      <c r="E92" s="201">
        <v>110081040</v>
      </c>
      <c r="F92" s="205"/>
      <c r="G92" s="206">
        <f>G93</f>
        <v>18000</v>
      </c>
    </row>
    <row r="93" spans="1:7" ht="24" customHeight="1">
      <c r="A93" s="204">
        <v>93</v>
      </c>
      <c r="B93" s="204"/>
      <c r="C93" s="202" t="s">
        <v>101</v>
      </c>
      <c r="D93" s="203" t="s">
        <v>62</v>
      </c>
      <c r="E93" s="201">
        <v>110081040</v>
      </c>
      <c r="F93" s="205">
        <v>200</v>
      </c>
      <c r="G93" s="206">
        <f>G94</f>
        <v>18000</v>
      </c>
    </row>
    <row r="94" spans="1:7" ht="24" customHeight="1">
      <c r="A94" s="204">
        <v>94</v>
      </c>
      <c r="B94" s="204"/>
      <c r="C94" s="202" t="s">
        <v>358</v>
      </c>
      <c r="D94" s="203" t="s">
        <v>62</v>
      </c>
      <c r="E94" s="201">
        <v>110081040</v>
      </c>
      <c r="F94" s="205">
        <v>240</v>
      </c>
      <c r="G94" s="206">
        <v>18000</v>
      </c>
    </row>
    <row r="95" spans="1:7" ht="72.75" customHeight="1">
      <c r="A95" s="196">
        <v>95</v>
      </c>
      <c r="B95" s="196"/>
      <c r="C95" s="194" t="s">
        <v>324</v>
      </c>
      <c r="D95" s="195" t="s">
        <v>62</v>
      </c>
      <c r="E95" s="193" t="s">
        <v>325</v>
      </c>
      <c r="F95" s="197"/>
      <c r="G95" s="198">
        <f>G96</f>
        <v>701630</v>
      </c>
    </row>
    <row r="96" spans="1:7" ht="24" customHeight="1">
      <c r="A96" s="196">
        <v>96</v>
      </c>
      <c r="B96" s="196"/>
      <c r="C96" s="194" t="s">
        <v>100</v>
      </c>
      <c r="D96" s="195" t="s">
        <v>62</v>
      </c>
      <c r="E96" s="193" t="s">
        <v>325</v>
      </c>
      <c r="F96" s="197">
        <v>200</v>
      </c>
      <c r="G96" s="198">
        <f>G97</f>
        <v>701630</v>
      </c>
    </row>
    <row r="97" spans="1:7" ht="24" customHeight="1">
      <c r="A97" s="196">
        <v>97</v>
      </c>
      <c r="B97" s="196"/>
      <c r="C97" s="194" t="s">
        <v>101</v>
      </c>
      <c r="D97" s="195" t="s">
        <v>62</v>
      </c>
      <c r="E97" s="193" t="s">
        <v>325</v>
      </c>
      <c r="F97" s="197">
        <v>240</v>
      </c>
      <c r="G97" s="198">
        <f>прил5!H102</f>
        <v>701630</v>
      </c>
    </row>
    <row r="98" spans="1:7" ht="17.25" customHeight="1">
      <c r="A98" s="42">
        <v>98</v>
      </c>
      <c r="B98" s="42"/>
      <c r="C98" s="28" t="s">
        <v>116</v>
      </c>
      <c r="D98" s="49" t="s">
        <v>114</v>
      </c>
      <c r="E98" s="54"/>
      <c r="F98" s="40"/>
      <c r="G98" s="167">
        <f>G99</f>
        <v>1471292</v>
      </c>
    </row>
    <row r="99" spans="1:7" ht="26.25" customHeight="1">
      <c r="A99" s="42">
        <v>99</v>
      </c>
      <c r="B99" s="42"/>
      <c r="C99" s="28" t="s">
        <v>129</v>
      </c>
      <c r="D99" s="49" t="s">
        <v>115</v>
      </c>
      <c r="E99" s="54">
        <v>220000000</v>
      </c>
      <c r="F99" s="40"/>
      <c r="G99" s="167">
        <f>G100</f>
        <v>1471292</v>
      </c>
    </row>
    <row r="100" spans="1:7" ht="16.5" customHeight="1">
      <c r="A100" s="42">
        <v>100</v>
      </c>
      <c r="B100" s="42"/>
      <c r="C100" s="28" t="s">
        <v>130</v>
      </c>
      <c r="D100" s="49" t="s">
        <v>115</v>
      </c>
      <c r="E100" s="54">
        <v>220000000</v>
      </c>
      <c r="F100" s="40"/>
      <c r="G100" s="167">
        <f>G101+G104</f>
        <v>1471292</v>
      </c>
    </row>
    <row r="101" spans="1:7" ht="73.5" customHeight="1">
      <c r="A101" s="196">
        <v>101</v>
      </c>
      <c r="B101" s="196"/>
      <c r="C101" s="194" t="s">
        <v>326</v>
      </c>
      <c r="D101" s="195" t="s">
        <v>115</v>
      </c>
      <c r="E101" s="193">
        <v>220076410</v>
      </c>
      <c r="F101" s="197"/>
      <c r="G101" s="198">
        <v>595000</v>
      </c>
    </row>
    <row r="102" spans="1:7" ht="23.25" customHeight="1">
      <c r="A102" s="196">
        <v>102</v>
      </c>
      <c r="B102" s="196"/>
      <c r="C102" s="194" t="s">
        <v>100</v>
      </c>
      <c r="D102" s="195" t="s">
        <v>115</v>
      </c>
      <c r="E102" s="193">
        <v>220076410</v>
      </c>
      <c r="F102" s="197">
        <v>200</v>
      </c>
      <c r="G102" s="198">
        <v>595000</v>
      </c>
    </row>
    <row r="103" spans="1:7" ht="31.5" customHeight="1">
      <c r="A103" s="196">
        <v>103</v>
      </c>
      <c r="B103" s="196"/>
      <c r="C103" s="194" t="s">
        <v>101</v>
      </c>
      <c r="D103" s="195" t="s">
        <v>115</v>
      </c>
      <c r="E103" s="193">
        <v>220076410</v>
      </c>
      <c r="F103" s="197">
        <v>240</v>
      </c>
      <c r="G103" s="198">
        <v>595000</v>
      </c>
    </row>
    <row r="104" spans="1:7" ht="49.5" customHeight="1">
      <c r="A104" s="42">
        <v>104</v>
      </c>
      <c r="B104" s="42"/>
      <c r="C104" s="28" t="s">
        <v>131</v>
      </c>
      <c r="D104" s="49" t="s">
        <v>115</v>
      </c>
      <c r="E104" s="54">
        <v>220082060</v>
      </c>
      <c r="F104" s="40"/>
      <c r="G104" s="167">
        <f>G105</f>
        <v>876292</v>
      </c>
    </row>
    <row r="105" spans="1:7" ht="15" customHeight="1">
      <c r="A105" s="42">
        <v>105</v>
      </c>
      <c r="B105" s="42"/>
      <c r="C105" s="28" t="s">
        <v>7</v>
      </c>
      <c r="D105" s="49" t="s">
        <v>115</v>
      </c>
      <c r="E105" s="54">
        <v>220082060</v>
      </c>
      <c r="F105" s="40">
        <v>500</v>
      </c>
      <c r="G105" s="167">
        <f>G106</f>
        <v>876292</v>
      </c>
    </row>
    <row r="106" spans="1:7" ht="15" customHeight="1">
      <c r="A106" s="42">
        <v>106</v>
      </c>
      <c r="B106" s="42"/>
      <c r="C106" s="28" t="s">
        <v>9</v>
      </c>
      <c r="D106" s="49" t="s">
        <v>115</v>
      </c>
      <c r="E106" s="54">
        <v>220082060</v>
      </c>
      <c r="F106" s="40">
        <v>540</v>
      </c>
      <c r="G106" s="167">
        <v>876292</v>
      </c>
    </row>
    <row r="107" spans="1:7" ht="15" customHeight="1">
      <c r="A107" s="166">
        <v>107</v>
      </c>
      <c r="B107" s="166"/>
      <c r="C107" s="164" t="s">
        <v>254</v>
      </c>
      <c r="D107" s="165" t="s">
        <v>260</v>
      </c>
      <c r="E107" s="163">
        <v>100000000</v>
      </c>
      <c r="F107" s="162"/>
      <c r="G107" s="167">
        <f aca="true" t="shared" si="0" ref="G107:G112">G108</f>
        <v>36396</v>
      </c>
    </row>
    <row r="108" spans="1:7" ht="15" customHeight="1">
      <c r="A108" s="166">
        <v>108</v>
      </c>
      <c r="B108" s="166"/>
      <c r="C108" s="164" t="s">
        <v>255</v>
      </c>
      <c r="D108" s="165" t="s">
        <v>259</v>
      </c>
      <c r="E108" s="163">
        <v>140000000</v>
      </c>
      <c r="F108" s="162"/>
      <c r="G108" s="167">
        <f t="shared" si="0"/>
        <v>36396</v>
      </c>
    </row>
    <row r="109" spans="1:7" ht="41.25" customHeight="1">
      <c r="A109" s="166">
        <v>109</v>
      </c>
      <c r="B109" s="166"/>
      <c r="C109" s="164" t="s">
        <v>256</v>
      </c>
      <c r="D109" s="165" t="s">
        <v>259</v>
      </c>
      <c r="E109" s="163">
        <v>140082110</v>
      </c>
      <c r="F109" s="162"/>
      <c r="G109" s="167">
        <f t="shared" si="0"/>
        <v>36396</v>
      </c>
    </row>
    <row r="110" spans="1:7" ht="29.25" customHeight="1">
      <c r="A110" s="166">
        <v>110</v>
      </c>
      <c r="B110" s="166"/>
      <c r="C110" s="164" t="s">
        <v>257</v>
      </c>
      <c r="D110" s="165" t="s">
        <v>259</v>
      </c>
      <c r="E110" s="163">
        <v>140082110</v>
      </c>
      <c r="F110" s="162"/>
      <c r="G110" s="167">
        <f t="shared" si="0"/>
        <v>36396</v>
      </c>
    </row>
    <row r="111" spans="1:7" ht="138.75" customHeight="1">
      <c r="A111" s="166">
        <v>111</v>
      </c>
      <c r="B111" s="166"/>
      <c r="C111" s="164" t="s">
        <v>258</v>
      </c>
      <c r="D111" s="165" t="s">
        <v>259</v>
      </c>
      <c r="E111" s="163">
        <v>140082110</v>
      </c>
      <c r="F111" s="162"/>
      <c r="G111" s="167">
        <f t="shared" si="0"/>
        <v>36396</v>
      </c>
    </row>
    <row r="112" spans="1:7" ht="15" customHeight="1">
      <c r="A112" s="166">
        <v>112</v>
      </c>
      <c r="B112" s="166"/>
      <c r="C112" s="164" t="s">
        <v>7</v>
      </c>
      <c r="D112" s="165" t="s">
        <v>259</v>
      </c>
      <c r="E112" s="163">
        <v>140082110</v>
      </c>
      <c r="F112" s="162">
        <v>500</v>
      </c>
      <c r="G112" s="167">
        <f t="shared" si="0"/>
        <v>36396</v>
      </c>
    </row>
    <row r="113" spans="1:7" ht="15" customHeight="1">
      <c r="A113" s="166">
        <v>113</v>
      </c>
      <c r="B113" s="166"/>
      <c r="C113" s="164" t="s">
        <v>9</v>
      </c>
      <c r="D113" s="165" t="s">
        <v>259</v>
      </c>
      <c r="E113" s="163">
        <v>140082110</v>
      </c>
      <c r="F113" s="162">
        <v>540</v>
      </c>
      <c r="G113" s="167">
        <v>36396</v>
      </c>
    </row>
    <row r="114" spans="1:7" ht="25.5" customHeight="1">
      <c r="A114" s="42">
        <v>114</v>
      </c>
      <c r="B114" s="42">
        <v>85</v>
      </c>
      <c r="C114" s="28" t="s">
        <v>92</v>
      </c>
      <c r="D114" s="49" t="s">
        <v>13</v>
      </c>
      <c r="E114" s="54"/>
      <c r="F114" s="49"/>
      <c r="G114" s="167">
        <f aca="true" t="shared" si="1" ref="G114:G119">G115</f>
        <v>16452.1</v>
      </c>
    </row>
    <row r="115" spans="1:7" ht="20.25" customHeight="1">
      <c r="A115" s="42">
        <v>115</v>
      </c>
      <c r="B115" s="42">
        <v>86</v>
      </c>
      <c r="C115" s="28" t="s">
        <v>6</v>
      </c>
      <c r="D115" s="49" t="s">
        <v>14</v>
      </c>
      <c r="E115" s="54"/>
      <c r="F115" s="49"/>
      <c r="G115" s="167">
        <f t="shared" si="1"/>
        <v>16452.1</v>
      </c>
    </row>
    <row r="116" spans="1:7" ht="22.5" customHeight="1">
      <c r="A116" s="42">
        <v>116</v>
      </c>
      <c r="B116" s="42"/>
      <c r="C116" s="28" t="s">
        <v>98</v>
      </c>
      <c r="D116" s="49" t="s">
        <v>14</v>
      </c>
      <c r="E116" s="54">
        <v>8100000000</v>
      </c>
      <c r="F116" s="49"/>
      <c r="G116" s="167">
        <f t="shared" si="1"/>
        <v>16452.1</v>
      </c>
    </row>
    <row r="117" spans="1:7" ht="13.5" customHeight="1">
      <c r="A117" s="42">
        <v>117</v>
      </c>
      <c r="B117" s="42"/>
      <c r="C117" s="28" t="s">
        <v>119</v>
      </c>
      <c r="D117" s="49" t="s">
        <v>14</v>
      </c>
      <c r="E117" s="54">
        <v>8110000000</v>
      </c>
      <c r="F117" s="49"/>
      <c r="G117" s="167">
        <f t="shared" si="1"/>
        <v>16452.1</v>
      </c>
    </row>
    <row r="118" spans="1:7" ht="85.5" customHeight="1">
      <c r="A118" s="42">
        <v>118</v>
      </c>
      <c r="B118" s="42"/>
      <c r="C118" s="57" t="s">
        <v>71</v>
      </c>
      <c r="D118" s="49" t="s">
        <v>14</v>
      </c>
      <c r="E118" s="54">
        <v>8110082080</v>
      </c>
      <c r="F118" s="49"/>
      <c r="G118" s="167">
        <f t="shared" si="1"/>
        <v>16452.1</v>
      </c>
    </row>
    <row r="119" spans="1:7" ht="11.25" customHeight="1">
      <c r="A119" s="42">
        <v>119</v>
      </c>
      <c r="B119" s="42"/>
      <c r="C119" s="28" t="s">
        <v>7</v>
      </c>
      <c r="D119" s="49" t="s">
        <v>14</v>
      </c>
      <c r="E119" s="54">
        <v>8110082080</v>
      </c>
      <c r="F119" s="49" t="s">
        <v>5</v>
      </c>
      <c r="G119" s="167">
        <f t="shared" si="1"/>
        <v>16452.1</v>
      </c>
    </row>
    <row r="120" spans="1:7" ht="10.5" customHeight="1">
      <c r="A120" s="42">
        <v>120</v>
      </c>
      <c r="B120" s="42"/>
      <c r="C120" s="28" t="s">
        <v>9</v>
      </c>
      <c r="D120" s="49" t="s">
        <v>14</v>
      </c>
      <c r="E120" s="54">
        <v>8110082080</v>
      </c>
      <c r="F120" s="49" t="s">
        <v>8</v>
      </c>
      <c r="G120" s="167">
        <f>G121</f>
        <v>16452.1</v>
      </c>
    </row>
    <row r="121" spans="1:7" ht="90.75" customHeight="1">
      <c r="A121" s="42">
        <v>121</v>
      </c>
      <c r="B121" s="42"/>
      <c r="C121" s="28" t="s">
        <v>72</v>
      </c>
      <c r="D121" s="49" t="s">
        <v>14</v>
      </c>
      <c r="E121" s="54">
        <v>8110082090</v>
      </c>
      <c r="F121" s="49"/>
      <c r="G121" s="167">
        <f>G122</f>
        <v>16452.1</v>
      </c>
    </row>
    <row r="122" spans="1:7" ht="12.75">
      <c r="A122" s="42">
        <v>122</v>
      </c>
      <c r="B122" s="42"/>
      <c r="C122" s="28" t="s">
        <v>7</v>
      </c>
      <c r="D122" s="49" t="s">
        <v>14</v>
      </c>
      <c r="E122" s="54">
        <v>8110082090</v>
      </c>
      <c r="F122" s="49" t="s">
        <v>5</v>
      </c>
      <c r="G122" s="167">
        <f>G123</f>
        <v>16452.1</v>
      </c>
    </row>
    <row r="123" spans="1:7" ht="15.75" customHeight="1">
      <c r="A123" s="42">
        <v>123</v>
      </c>
      <c r="B123" s="42"/>
      <c r="C123" s="28" t="s">
        <v>9</v>
      </c>
      <c r="D123" s="49" t="s">
        <v>14</v>
      </c>
      <c r="E123" s="54">
        <v>8110082090</v>
      </c>
      <c r="F123" s="49" t="s">
        <v>8</v>
      </c>
      <c r="G123" s="167">
        <v>16452.1</v>
      </c>
    </row>
    <row r="124" spans="1:7" ht="15" customHeight="1">
      <c r="A124" s="43">
        <v>124</v>
      </c>
      <c r="B124" s="43"/>
      <c r="C124" s="64" t="s">
        <v>30</v>
      </c>
      <c r="D124" s="71"/>
      <c r="E124" s="71"/>
      <c r="F124" s="71"/>
      <c r="G124" s="45">
        <f>прил5!H127</f>
        <v>5896456.48</v>
      </c>
    </row>
  </sheetData>
  <sheetProtection/>
  <mergeCells count="20">
    <mergeCell ref="E44:E45"/>
    <mergeCell ref="C20:C21"/>
    <mergeCell ref="D20:D21"/>
    <mergeCell ref="A6:E6"/>
    <mergeCell ref="A44:A45"/>
    <mergeCell ref="B44:B45"/>
    <mergeCell ref="C44:C45"/>
    <mergeCell ref="D44:D45"/>
    <mergeCell ref="A20:A21"/>
    <mergeCell ref="B20:B21"/>
    <mergeCell ref="A5:G5"/>
    <mergeCell ref="D1:G1"/>
    <mergeCell ref="E4:G4"/>
    <mergeCell ref="E2:G3"/>
    <mergeCell ref="F44:F45"/>
    <mergeCell ref="G44:G45"/>
    <mergeCell ref="E20:E21"/>
    <mergeCell ref="F20:F21"/>
    <mergeCell ref="G20:G21"/>
    <mergeCell ref="D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32"/>
  <sheetViews>
    <sheetView zoomScalePageLayoutView="0" workbookViewId="0" topLeftCell="A115">
      <selection activeCell="A132" sqref="A132:B132"/>
    </sheetView>
  </sheetViews>
  <sheetFormatPr defaultColWidth="9.140625" defaultRowHeight="12.75"/>
  <cols>
    <col min="1" max="1" width="4.140625" style="74" customWidth="1"/>
    <col min="2" max="2" width="72.140625" style="74" bestFit="1" customWidth="1"/>
    <col min="3" max="3" width="11.28125" style="74" customWidth="1"/>
    <col min="4" max="4" width="5.00390625" style="74" customWidth="1"/>
    <col min="5" max="5" width="6.140625" style="74" customWidth="1"/>
    <col min="6" max="6" width="10.00390625" style="74" bestFit="1" customWidth="1"/>
    <col min="7" max="16384" width="9.140625" style="74" customWidth="1"/>
  </cols>
  <sheetData>
    <row r="1" spans="1:7" ht="12.75">
      <c r="A1" s="34"/>
      <c r="B1" s="36" t="s">
        <v>152</v>
      </c>
      <c r="C1" s="256" t="s">
        <v>173</v>
      </c>
      <c r="D1" s="256"/>
      <c r="E1" s="256"/>
      <c r="F1" s="256"/>
      <c r="G1" s="78"/>
    </row>
    <row r="2" spans="1:7" ht="12.75">
      <c r="A2" s="34"/>
      <c r="B2" s="36" t="s">
        <v>153</v>
      </c>
      <c r="C2" s="256" t="s">
        <v>172</v>
      </c>
      <c r="D2" s="256"/>
      <c r="E2" s="256"/>
      <c r="F2" s="256"/>
      <c r="G2" s="78"/>
    </row>
    <row r="3" spans="1:7" ht="12.75">
      <c r="A3" s="34"/>
      <c r="B3" s="256" t="s">
        <v>371</v>
      </c>
      <c r="C3" s="256"/>
      <c r="D3" s="256"/>
      <c r="E3" s="256"/>
      <c r="F3" s="256"/>
      <c r="G3" s="78"/>
    </row>
    <row r="4" spans="1:7" ht="35.25" customHeight="1">
      <c r="A4" s="34"/>
      <c r="B4" s="36"/>
      <c r="C4" s="260" t="s">
        <v>332</v>
      </c>
      <c r="D4" s="277"/>
      <c r="E4" s="277"/>
      <c r="F4" s="277"/>
      <c r="G4" s="78"/>
    </row>
    <row r="5" spans="1:7" ht="1.5" customHeight="1">
      <c r="A5" s="34"/>
      <c r="B5" s="274"/>
      <c r="C5" s="274"/>
      <c r="D5" s="274"/>
      <c r="E5" s="274"/>
      <c r="F5" s="274"/>
      <c r="G5" s="274"/>
    </row>
    <row r="6" spans="1:7" ht="12.75" hidden="1">
      <c r="A6" s="34"/>
      <c r="B6" s="274"/>
      <c r="C6" s="274"/>
      <c r="D6" s="274"/>
      <c r="E6" s="274"/>
      <c r="F6" s="274"/>
      <c r="G6" s="274"/>
    </row>
    <row r="7" spans="1:7" ht="12.75" hidden="1">
      <c r="A7" s="34"/>
      <c r="B7" s="34"/>
      <c r="C7" s="34"/>
      <c r="D7" s="34"/>
      <c r="E7" s="34"/>
      <c r="F7" s="34"/>
      <c r="G7" s="34"/>
    </row>
    <row r="8" spans="1:7" ht="39" customHeight="1">
      <c r="A8" s="272" t="s">
        <v>333</v>
      </c>
      <c r="B8" s="272"/>
      <c r="C8" s="272"/>
      <c r="D8" s="272"/>
      <c r="E8" s="272"/>
      <c r="F8" s="272"/>
      <c r="G8" s="34"/>
    </row>
    <row r="9" spans="1:7" ht="12.75">
      <c r="A9" s="34"/>
      <c r="B9" s="34"/>
      <c r="C9" s="34"/>
      <c r="D9" s="34"/>
      <c r="E9" s="34"/>
      <c r="F9" s="34"/>
      <c r="G9" s="34"/>
    </row>
    <row r="10" spans="1:7" ht="12.75">
      <c r="A10" s="273" t="s">
        <v>36</v>
      </c>
      <c r="B10" s="273" t="s">
        <v>10</v>
      </c>
      <c r="C10" s="273" t="s">
        <v>11</v>
      </c>
      <c r="D10" s="273" t="s">
        <v>12</v>
      </c>
      <c r="E10" s="273" t="s">
        <v>154</v>
      </c>
      <c r="F10" s="273" t="s">
        <v>253</v>
      </c>
      <c r="G10" s="34"/>
    </row>
    <row r="11" spans="1:7" ht="12.75">
      <c r="A11" s="273"/>
      <c r="B11" s="273"/>
      <c r="C11" s="273"/>
      <c r="D11" s="273"/>
      <c r="E11" s="273"/>
      <c r="F11" s="273"/>
      <c r="G11" s="34"/>
    </row>
    <row r="12" spans="1:7" ht="12.75">
      <c r="A12" s="79"/>
      <c r="B12" s="79">
        <v>1</v>
      </c>
      <c r="C12" s="79">
        <v>2</v>
      </c>
      <c r="D12" s="80">
        <v>3</v>
      </c>
      <c r="E12" s="80">
        <v>4</v>
      </c>
      <c r="F12" s="80">
        <v>5</v>
      </c>
      <c r="G12" s="34"/>
    </row>
    <row r="13" spans="1:7" ht="26.25" customHeight="1">
      <c r="A13" s="79">
        <v>1</v>
      </c>
      <c r="B13" s="81" t="s">
        <v>155</v>
      </c>
      <c r="C13" s="82">
        <v>100000000</v>
      </c>
      <c r="D13" s="83"/>
      <c r="E13" s="84"/>
      <c r="F13" s="45">
        <f>F15+F23+F33+F45+F50+F56+F86+F38</f>
        <v>804991.2999999999</v>
      </c>
      <c r="G13" s="47"/>
    </row>
    <row r="14" spans="1:7" ht="19.5" customHeight="1">
      <c r="A14" s="79">
        <v>2</v>
      </c>
      <c r="B14" s="85" t="s">
        <v>127</v>
      </c>
      <c r="C14" s="82">
        <v>110000000</v>
      </c>
      <c r="D14" s="86"/>
      <c r="E14" s="84"/>
      <c r="F14" s="45">
        <f>F22</f>
        <v>929985</v>
      </c>
      <c r="G14" s="47"/>
    </row>
    <row r="15" spans="1:7" ht="39" customHeight="1">
      <c r="A15" s="79">
        <v>3</v>
      </c>
      <c r="B15" s="28" t="s">
        <v>156</v>
      </c>
      <c r="C15" s="87">
        <v>110083010</v>
      </c>
      <c r="D15" s="83"/>
      <c r="E15" s="84"/>
      <c r="F15" s="92">
        <f>F16</f>
        <v>210355</v>
      </c>
      <c r="G15" s="47"/>
    </row>
    <row r="16" spans="1:7" ht="20.25" customHeight="1">
      <c r="A16" s="79">
        <v>4</v>
      </c>
      <c r="B16" s="88" t="s">
        <v>100</v>
      </c>
      <c r="C16" s="87">
        <v>110083010</v>
      </c>
      <c r="D16" s="79">
        <v>200</v>
      </c>
      <c r="E16" s="89"/>
      <c r="F16" s="92">
        <f>F17</f>
        <v>210355</v>
      </c>
      <c r="G16" s="34"/>
    </row>
    <row r="17" spans="1:7" ht="11.25" customHeight="1">
      <c r="A17" s="79">
        <v>5</v>
      </c>
      <c r="B17" s="88" t="s">
        <v>101</v>
      </c>
      <c r="C17" s="87">
        <v>110083010</v>
      </c>
      <c r="D17" s="79">
        <v>240</v>
      </c>
      <c r="E17" s="89"/>
      <c r="F17" s="92">
        <v>210355</v>
      </c>
      <c r="G17" s="34"/>
    </row>
    <row r="18" spans="1:7" ht="15.75" customHeight="1">
      <c r="A18" s="79">
        <v>7</v>
      </c>
      <c r="B18" s="88" t="s">
        <v>157</v>
      </c>
      <c r="C18" s="87">
        <v>110083010</v>
      </c>
      <c r="D18" s="79"/>
      <c r="E18" s="89" t="s">
        <v>61</v>
      </c>
      <c r="F18" s="92">
        <f>прил6!G90</f>
        <v>210355</v>
      </c>
      <c r="G18" s="34"/>
    </row>
    <row r="19" spans="1:7" ht="61.5" customHeight="1">
      <c r="A19" s="199">
        <v>8</v>
      </c>
      <c r="B19" s="88" t="s">
        <v>324</v>
      </c>
      <c r="C19" s="87" t="s">
        <v>325</v>
      </c>
      <c r="D19" s="199"/>
      <c r="E19" s="89"/>
      <c r="F19" s="92">
        <f>F20</f>
        <v>701630</v>
      </c>
      <c r="G19" s="34"/>
    </row>
    <row r="20" spans="1:7" ht="15.75" customHeight="1">
      <c r="A20" s="199">
        <v>9</v>
      </c>
      <c r="B20" s="88" t="s">
        <v>100</v>
      </c>
      <c r="C20" s="87" t="s">
        <v>325</v>
      </c>
      <c r="D20" s="199">
        <v>200</v>
      </c>
      <c r="E20" s="89"/>
      <c r="F20" s="92">
        <f>F21</f>
        <v>701630</v>
      </c>
      <c r="G20" s="34"/>
    </row>
    <row r="21" spans="1:7" ht="15.75" customHeight="1">
      <c r="A21" s="199">
        <v>10</v>
      </c>
      <c r="B21" s="88" t="s">
        <v>101</v>
      </c>
      <c r="C21" s="87" t="s">
        <v>325</v>
      </c>
      <c r="D21" s="199">
        <v>240</v>
      </c>
      <c r="E21" s="89" t="s">
        <v>61</v>
      </c>
      <c r="F21" s="92">
        <f>прил6!G97</f>
        <v>701630</v>
      </c>
      <c r="G21" s="34"/>
    </row>
    <row r="22" spans="1:7" ht="15.75" customHeight="1">
      <c r="A22" s="79">
        <v>11</v>
      </c>
      <c r="B22" s="64" t="s">
        <v>45</v>
      </c>
      <c r="C22" s="87"/>
      <c r="D22" s="79"/>
      <c r="E22" s="89" t="s">
        <v>61</v>
      </c>
      <c r="F22" s="92">
        <f>F24+F27+F30</f>
        <v>929985</v>
      </c>
      <c r="G22" s="34"/>
    </row>
    <row r="23" spans="1:7" ht="47.25" customHeight="1">
      <c r="A23" s="79">
        <v>12</v>
      </c>
      <c r="B23" s="64" t="s">
        <v>158</v>
      </c>
      <c r="C23" s="82">
        <v>110083010</v>
      </c>
      <c r="D23" s="83"/>
      <c r="E23" s="84"/>
      <c r="F23" s="45">
        <f>F24</f>
        <v>210355</v>
      </c>
      <c r="G23" s="47"/>
    </row>
    <row r="24" spans="1:7" ht="15.75" customHeight="1">
      <c r="A24" s="79">
        <v>13</v>
      </c>
      <c r="B24" s="90" t="s">
        <v>100</v>
      </c>
      <c r="C24" s="87">
        <v>110083010</v>
      </c>
      <c r="D24" s="79">
        <v>200</v>
      </c>
      <c r="E24" s="89"/>
      <c r="F24" s="92">
        <f>F25</f>
        <v>210355</v>
      </c>
      <c r="G24" s="34"/>
    </row>
    <row r="25" spans="1:7" ht="15.75" customHeight="1">
      <c r="A25" s="79">
        <v>14</v>
      </c>
      <c r="B25" s="90" t="s">
        <v>101</v>
      </c>
      <c r="C25" s="87">
        <v>110083010</v>
      </c>
      <c r="D25" s="79">
        <v>240</v>
      </c>
      <c r="E25" s="89"/>
      <c r="F25" s="92">
        <f>F26</f>
        <v>210355</v>
      </c>
      <c r="G25" s="34"/>
    </row>
    <row r="26" spans="1:7" ht="12" customHeight="1">
      <c r="A26" s="79">
        <v>15</v>
      </c>
      <c r="B26" s="91" t="s">
        <v>157</v>
      </c>
      <c r="C26" s="87">
        <v>110083010</v>
      </c>
      <c r="D26" s="79">
        <v>240</v>
      </c>
      <c r="E26" s="89" t="s">
        <v>61</v>
      </c>
      <c r="F26" s="92">
        <v>210355</v>
      </c>
      <c r="G26" s="34"/>
    </row>
    <row r="27" spans="1:7" ht="48.75" customHeight="1">
      <c r="A27" s="207">
        <v>16</v>
      </c>
      <c r="B27" s="91" t="s">
        <v>357</v>
      </c>
      <c r="C27" s="87">
        <v>110081040</v>
      </c>
      <c r="D27" s="207"/>
      <c r="E27" s="89"/>
      <c r="F27" s="92">
        <v>18000</v>
      </c>
      <c r="G27" s="34"/>
    </row>
    <row r="28" spans="1:7" ht="12" customHeight="1">
      <c r="A28" s="207">
        <v>17</v>
      </c>
      <c r="B28" s="91" t="s">
        <v>184</v>
      </c>
      <c r="C28" s="87">
        <v>8110081040</v>
      </c>
      <c r="D28" s="207"/>
      <c r="E28" s="89"/>
      <c r="F28" s="92">
        <v>18000</v>
      </c>
      <c r="G28" s="34"/>
    </row>
    <row r="29" spans="1:7" ht="12" customHeight="1">
      <c r="A29" s="207">
        <v>18</v>
      </c>
      <c r="B29" s="91" t="s">
        <v>101</v>
      </c>
      <c r="C29" s="87">
        <v>110081040</v>
      </c>
      <c r="D29" s="207"/>
      <c r="E29" s="89"/>
      <c r="F29" s="92">
        <v>18000</v>
      </c>
      <c r="G29" s="34"/>
    </row>
    <row r="30" spans="1:7" ht="56.25" customHeight="1">
      <c r="A30" s="199">
        <v>19</v>
      </c>
      <c r="B30" s="194" t="s">
        <v>324</v>
      </c>
      <c r="C30" s="87" t="s">
        <v>325</v>
      </c>
      <c r="D30" s="199"/>
      <c r="E30" s="89"/>
      <c r="F30" s="92">
        <f>F31</f>
        <v>701630</v>
      </c>
      <c r="G30" s="34"/>
    </row>
    <row r="31" spans="1:7" ht="15.75" customHeight="1">
      <c r="A31" s="199">
        <v>20</v>
      </c>
      <c r="B31" s="194" t="s">
        <v>100</v>
      </c>
      <c r="C31" s="87" t="s">
        <v>325</v>
      </c>
      <c r="D31" s="199">
        <v>200</v>
      </c>
      <c r="E31" s="89" t="s">
        <v>61</v>
      </c>
      <c r="F31" s="92">
        <f>F32</f>
        <v>701630</v>
      </c>
      <c r="G31" s="34"/>
    </row>
    <row r="32" spans="1:7" ht="15.75" customHeight="1">
      <c r="A32" s="199">
        <v>21</v>
      </c>
      <c r="B32" s="194" t="s">
        <v>101</v>
      </c>
      <c r="C32" s="87" t="s">
        <v>325</v>
      </c>
      <c r="D32" s="199">
        <v>240</v>
      </c>
      <c r="E32" s="89" t="s">
        <v>62</v>
      </c>
      <c r="F32" s="92">
        <f>F21</f>
        <v>701630</v>
      </c>
      <c r="G32" s="34"/>
    </row>
    <row r="33" spans="1:7" ht="48" customHeight="1">
      <c r="A33" s="79">
        <v>22</v>
      </c>
      <c r="B33" s="28" t="s">
        <v>128</v>
      </c>
      <c r="C33" s="82">
        <v>110083010</v>
      </c>
      <c r="D33" s="83"/>
      <c r="E33" s="84"/>
      <c r="F33" s="45">
        <f>F34</f>
        <v>16132</v>
      </c>
      <c r="G33" s="47"/>
    </row>
    <row r="34" spans="1:7" ht="12.75" customHeight="1">
      <c r="A34" s="79">
        <v>23</v>
      </c>
      <c r="B34" s="90" t="s">
        <v>100</v>
      </c>
      <c r="C34" s="87">
        <v>110083010</v>
      </c>
      <c r="D34" s="79">
        <v>200</v>
      </c>
      <c r="E34" s="89"/>
      <c r="F34" s="92">
        <f>F35</f>
        <v>16132</v>
      </c>
      <c r="G34" s="34"/>
    </row>
    <row r="35" spans="1:7" ht="16.5" customHeight="1">
      <c r="A35" s="79">
        <v>24</v>
      </c>
      <c r="B35" s="90" t="s">
        <v>101</v>
      </c>
      <c r="C35" s="87">
        <v>110083010</v>
      </c>
      <c r="D35" s="79">
        <v>240</v>
      </c>
      <c r="E35" s="89"/>
      <c r="F35" s="92">
        <f>F36</f>
        <v>16132</v>
      </c>
      <c r="G35" s="34"/>
    </row>
    <row r="36" spans="1:7" ht="18.75" customHeight="1">
      <c r="A36" s="79">
        <v>25</v>
      </c>
      <c r="B36" s="90" t="s">
        <v>157</v>
      </c>
      <c r="C36" s="87">
        <v>110083010</v>
      </c>
      <c r="D36" s="79">
        <v>200</v>
      </c>
      <c r="E36" s="89" t="s">
        <v>61</v>
      </c>
      <c r="F36" s="92">
        <f>F37</f>
        <v>16132</v>
      </c>
      <c r="G36" s="34"/>
    </row>
    <row r="37" spans="1:7" ht="12.75">
      <c r="A37" s="79">
        <v>26</v>
      </c>
      <c r="B37" s="90" t="s">
        <v>159</v>
      </c>
      <c r="C37" s="87">
        <v>110083010</v>
      </c>
      <c r="D37" s="79">
        <v>240</v>
      </c>
      <c r="E37" s="89" t="s">
        <v>85</v>
      </c>
      <c r="F37" s="92">
        <f>прил6!G84</f>
        <v>16132</v>
      </c>
      <c r="G37" s="34"/>
    </row>
    <row r="38" spans="1:7" ht="24">
      <c r="A38" s="184">
        <v>27</v>
      </c>
      <c r="B38" s="90" t="s">
        <v>121</v>
      </c>
      <c r="C38" s="87">
        <v>100000000</v>
      </c>
      <c r="D38" s="184"/>
      <c r="E38" s="89"/>
      <c r="F38" s="92">
        <f>F39</f>
        <v>175429.18999999997</v>
      </c>
      <c r="G38" s="34"/>
    </row>
    <row r="39" spans="1:7" ht="12.75">
      <c r="A39" s="184">
        <v>28</v>
      </c>
      <c r="B39" s="90" t="s">
        <v>268</v>
      </c>
      <c r="C39" s="87">
        <v>110000000</v>
      </c>
      <c r="D39" s="184"/>
      <c r="E39" s="89"/>
      <c r="F39" s="92">
        <f>F40+F45</f>
        <v>175429.18999999997</v>
      </c>
      <c r="G39" s="34"/>
    </row>
    <row r="40" spans="1:7" ht="48">
      <c r="A40" s="184">
        <v>29</v>
      </c>
      <c r="B40" s="90" t="s">
        <v>269</v>
      </c>
      <c r="C40" s="87">
        <v>110083090</v>
      </c>
      <c r="D40" s="184"/>
      <c r="E40" s="89"/>
      <c r="F40" s="92">
        <f>F41+F43</f>
        <v>174411.08</v>
      </c>
      <c r="G40" s="34"/>
    </row>
    <row r="41" spans="1:7" ht="36">
      <c r="A41" s="184">
        <v>30</v>
      </c>
      <c r="B41" s="90" t="s">
        <v>96</v>
      </c>
      <c r="C41" s="87">
        <v>110083090</v>
      </c>
      <c r="D41" s="184">
        <v>100</v>
      </c>
      <c r="E41" s="89" t="s">
        <v>54</v>
      </c>
      <c r="F41" s="92">
        <f>F42</f>
        <v>174411.08</v>
      </c>
      <c r="G41" s="34"/>
    </row>
    <row r="42" spans="1:7" ht="12.75">
      <c r="A42" s="184">
        <v>31</v>
      </c>
      <c r="B42" s="90" t="s">
        <v>97</v>
      </c>
      <c r="C42" s="87">
        <v>110083090</v>
      </c>
      <c r="D42" s="184">
        <v>120</v>
      </c>
      <c r="E42" s="89" t="s">
        <v>58</v>
      </c>
      <c r="F42" s="92">
        <v>174411.08</v>
      </c>
      <c r="G42" s="34"/>
    </row>
    <row r="43" spans="1:7" ht="12.75">
      <c r="A43" s="199">
        <v>32</v>
      </c>
      <c r="B43" s="90" t="s">
        <v>100</v>
      </c>
      <c r="C43" s="87">
        <v>110083090</v>
      </c>
      <c r="D43" s="199">
        <v>200</v>
      </c>
      <c r="E43" s="89" t="s">
        <v>58</v>
      </c>
      <c r="F43" s="92">
        <v>0</v>
      </c>
      <c r="G43" s="34"/>
    </row>
    <row r="44" spans="1:7" ht="24">
      <c r="A44" s="199">
        <v>33</v>
      </c>
      <c r="B44" s="90" t="s">
        <v>101</v>
      </c>
      <c r="C44" s="87">
        <v>110083090</v>
      </c>
      <c r="D44" s="199">
        <v>240</v>
      </c>
      <c r="E44" s="89" t="s">
        <v>58</v>
      </c>
      <c r="F44" s="92">
        <v>0</v>
      </c>
      <c r="G44" s="34"/>
    </row>
    <row r="45" spans="1:7" ht="48">
      <c r="A45" s="79">
        <v>34</v>
      </c>
      <c r="B45" s="28" t="s">
        <v>160</v>
      </c>
      <c r="C45" s="87">
        <v>8110075140</v>
      </c>
      <c r="D45" s="199"/>
      <c r="E45" s="89"/>
      <c r="F45" s="92">
        <f>F46</f>
        <v>1018.11</v>
      </c>
      <c r="G45" s="47"/>
    </row>
    <row r="46" spans="1:7" ht="36">
      <c r="A46" s="79">
        <v>35</v>
      </c>
      <c r="B46" s="28" t="s">
        <v>96</v>
      </c>
      <c r="C46" s="87">
        <v>8110075140</v>
      </c>
      <c r="D46" s="199">
        <v>100</v>
      </c>
      <c r="E46" s="89"/>
      <c r="F46" s="92">
        <f>F47</f>
        <v>1018.11</v>
      </c>
      <c r="G46" s="34"/>
    </row>
    <row r="47" spans="1:7" ht="15.75" customHeight="1">
      <c r="A47" s="79">
        <v>36</v>
      </c>
      <c r="B47" s="28" t="s">
        <v>97</v>
      </c>
      <c r="C47" s="87">
        <v>8110075140</v>
      </c>
      <c r="D47" s="199">
        <v>120</v>
      </c>
      <c r="E47" s="89"/>
      <c r="F47" s="92">
        <f>F48</f>
        <v>1018.11</v>
      </c>
      <c r="G47" s="34"/>
    </row>
    <row r="48" spans="1:7" ht="12" customHeight="1">
      <c r="A48" s="79">
        <v>37</v>
      </c>
      <c r="B48" s="28" t="s">
        <v>38</v>
      </c>
      <c r="C48" s="87">
        <v>8110075140</v>
      </c>
      <c r="D48" s="199">
        <v>120</v>
      </c>
      <c r="E48" s="89" t="s">
        <v>54</v>
      </c>
      <c r="F48" s="92">
        <f>F49</f>
        <v>1018.11</v>
      </c>
      <c r="G48" s="34"/>
    </row>
    <row r="49" spans="1:7" ht="12.75">
      <c r="A49" s="79">
        <v>38</v>
      </c>
      <c r="B49" s="28" t="s">
        <v>51</v>
      </c>
      <c r="C49" s="87">
        <v>8110075140</v>
      </c>
      <c r="D49" s="199">
        <v>120</v>
      </c>
      <c r="E49" s="89" t="s">
        <v>58</v>
      </c>
      <c r="F49" s="92">
        <f>прил6!G47</f>
        <v>1018.11</v>
      </c>
      <c r="G49" s="34"/>
    </row>
    <row r="50" spans="1:7" ht="21.75" customHeight="1">
      <c r="A50" s="79">
        <v>39</v>
      </c>
      <c r="B50" s="90" t="s">
        <v>123</v>
      </c>
      <c r="C50" s="82">
        <v>120000000</v>
      </c>
      <c r="D50" s="83"/>
      <c r="E50" s="84"/>
      <c r="F50" s="45">
        <f>F51+F56+F61</f>
        <v>96506</v>
      </c>
      <c r="G50" s="47"/>
    </row>
    <row r="51" spans="1:7" ht="62.25" customHeight="1">
      <c r="A51" s="79">
        <v>40</v>
      </c>
      <c r="B51" s="28" t="s">
        <v>125</v>
      </c>
      <c r="C51" s="87">
        <v>120081090</v>
      </c>
      <c r="D51" s="79"/>
      <c r="E51" s="89"/>
      <c r="F51" s="92">
        <f>F52</f>
        <v>37000</v>
      </c>
      <c r="G51" s="34"/>
    </row>
    <row r="52" spans="1:7" ht="15.75" customHeight="1">
      <c r="A52" s="79">
        <v>41</v>
      </c>
      <c r="B52" s="90" t="s">
        <v>100</v>
      </c>
      <c r="C52" s="87">
        <v>120081090</v>
      </c>
      <c r="D52" s="79">
        <v>200</v>
      </c>
      <c r="E52" s="89"/>
      <c r="F52" s="92">
        <f>F53</f>
        <v>37000</v>
      </c>
      <c r="G52" s="34"/>
    </row>
    <row r="53" spans="1:7" ht="14.25" customHeight="1">
      <c r="A53" s="79">
        <v>42</v>
      </c>
      <c r="B53" s="28" t="s">
        <v>101</v>
      </c>
      <c r="C53" s="87">
        <v>120081090</v>
      </c>
      <c r="D53" s="79">
        <v>240</v>
      </c>
      <c r="E53" s="89"/>
      <c r="F53" s="92">
        <f>F54</f>
        <v>37000</v>
      </c>
      <c r="G53" s="34"/>
    </row>
    <row r="54" spans="1:7" ht="13.5" customHeight="1">
      <c r="A54" s="79">
        <v>43</v>
      </c>
      <c r="B54" s="90" t="s">
        <v>65</v>
      </c>
      <c r="C54" s="87">
        <v>120081090</v>
      </c>
      <c r="D54" s="79">
        <v>240</v>
      </c>
      <c r="E54" s="89" t="s">
        <v>66</v>
      </c>
      <c r="F54" s="92">
        <f>F55</f>
        <v>37000</v>
      </c>
      <c r="G54" s="34"/>
    </row>
    <row r="55" spans="1:7" ht="13.5" customHeight="1">
      <c r="A55" s="79">
        <v>44</v>
      </c>
      <c r="B55" s="90" t="s">
        <v>78</v>
      </c>
      <c r="C55" s="87">
        <v>120081090</v>
      </c>
      <c r="D55" s="79">
        <v>240</v>
      </c>
      <c r="E55" s="89" t="s">
        <v>86</v>
      </c>
      <c r="F55" s="92">
        <v>37000</v>
      </c>
      <c r="G55" s="34"/>
    </row>
    <row r="56" spans="1:7" ht="61.5" customHeight="1">
      <c r="A56" s="79">
        <v>45</v>
      </c>
      <c r="B56" s="28" t="s">
        <v>124</v>
      </c>
      <c r="C56" s="87">
        <v>120075080</v>
      </c>
      <c r="D56" s="79"/>
      <c r="E56" s="89"/>
      <c r="F56" s="92">
        <f>F57</f>
        <v>58800</v>
      </c>
      <c r="G56" s="34"/>
    </row>
    <row r="57" spans="1:7" ht="12" customHeight="1">
      <c r="A57" s="79">
        <v>46</v>
      </c>
      <c r="B57" s="28" t="s">
        <v>100</v>
      </c>
      <c r="C57" s="87">
        <v>120075080</v>
      </c>
      <c r="D57" s="79">
        <v>200</v>
      </c>
      <c r="E57" s="89"/>
      <c r="F57" s="92">
        <f>F58</f>
        <v>58800</v>
      </c>
      <c r="G57" s="34"/>
    </row>
    <row r="58" spans="1:7" ht="13.5" customHeight="1">
      <c r="A58" s="79">
        <v>47</v>
      </c>
      <c r="B58" s="28" t="s">
        <v>101</v>
      </c>
      <c r="C58" s="87">
        <v>120075080</v>
      </c>
      <c r="D58" s="79">
        <v>240</v>
      </c>
      <c r="E58" s="89"/>
      <c r="F58" s="92">
        <f>F59</f>
        <v>58800</v>
      </c>
      <c r="G58" s="34"/>
    </row>
    <row r="59" spans="1:7" ht="12" customHeight="1">
      <c r="A59" s="79">
        <v>48</v>
      </c>
      <c r="B59" s="28" t="s">
        <v>65</v>
      </c>
      <c r="C59" s="87">
        <v>120075080</v>
      </c>
      <c r="D59" s="79">
        <v>240</v>
      </c>
      <c r="E59" s="89" t="s">
        <v>66</v>
      </c>
      <c r="F59" s="92">
        <f>F60</f>
        <v>58800</v>
      </c>
      <c r="G59" s="34"/>
    </row>
    <row r="60" spans="1:7" ht="11.25" customHeight="1">
      <c r="A60" s="79">
        <v>49</v>
      </c>
      <c r="B60" s="28" t="s">
        <v>78</v>
      </c>
      <c r="C60" s="87">
        <v>120075080</v>
      </c>
      <c r="D60" s="79">
        <v>240</v>
      </c>
      <c r="E60" s="89" t="s">
        <v>86</v>
      </c>
      <c r="F60" s="92">
        <v>58800</v>
      </c>
      <c r="G60" s="34"/>
    </row>
    <row r="61" spans="1:7" ht="62.25" customHeight="1">
      <c r="A61" s="79">
        <v>50</v>
      </c>
      <c r="B61" s="145" t="s">
        <v>124</v>
      </c>
      <c r="C61" s="87" t="s">
        <v>174</v>
      </c>
      <c r="D61" s="79"/>
      <c r="E61" s="89"/>
      <c r="F61" s="92">
        <f>F62</f>
        <v>706</v>
      </c>
      <c r="G61" s="34"/>
    </row>
    <row r="62" spans="1:7" ht="15.75" customHeight="1">
      <c r="A62" s="79">
        <v>51</v>
      </c>
      <c r="B62" s="103" t="s">
        <v>100</v>
      </c>
      <c r="C62" s="87" t="s">
        <v>249</v>
      </c>
      <c r="D62" s="79">
        <v>200</v>
      </c>
      <c r="E62" s="89"/>
      <c r="F62" s="92">
        <f>F63</f>
        <v>706</v>
      </c>
      <c r="G62" s="34"/>
    </row>
    <row r="63" spans="1:7" ht="14.25" customHeight="1">
      <c r="A63" s="79">
        <v>52</v>
      </c>
      <c r="B63" s="103" t="s">
        <v>101</v>
      </c>
      <c r="C63" s="87" t="s">
        <v>249</v>
      </c>
      <c r="D63" s="79">
        <v>240</v>
      </c>
      <c r="E63" s="89"/>
      <c r="F63" s="92">
        <f>F64</f>
        <v>706</v>
      </c>
      <c r="G63" s="34"/>
    </row>
    <row r="64" spans="1:7" ht="14.25" customHeight="1">
      <c r="A64" s="79">
        <v>53</v>
      </c>
      <c r="B64" s="103" t="s">
        <v>65</v>
      </c>
      <c r="C64" s="87" t="s">
        <v>249</v>
      </c>
      <c r="D64" s="79">
        <v>240</v>
      </c>
      <c r="E64" s="89" t="s">
        <v>66</v>
      </c>
      <c r="F64" s="92">
        <f>F65</f>
        <v>706</v>
      </c>
      <c r="G64" s="34"/>
    </row>
    <row r="65" spans="1:7" ht="12.75" customHeight="1">
      <c r="A65" s="79">
        <v>54</v>
      </c>
      <c r="B65" s="28" t="s">
        <v>78</v>
      </c>
      <c r="C65" s="87" t="s">
        <v>249</v>
      </c>
      <c r="D65" s="79">
        <v>240</v>
      </c>
      <c r="E65" s="89" t="s">
        <v>86</v>
      </c>
      <c r="F65" s="92">
        <v>706</v>
      </c>
      <c r="G65" s="34"/>
    </row>
    <row r="66" spans="1:7" ht="57" customHeight="1">
      <c r="A66" s="105">
        <v>55</v>
      </c>
      <c r="B66" s="145" t="s">
        <v>183</v>
      </c>
      <c r="C66" s="87">
        <v>130074120</v>
      </c>
      <c r="D66" s="105"/>
      <c r="E66" s="89"/>
      <c r="F66" s="92">
        <f>F67+F71</f>
        <v>9947</v>
      </c>
      <c r="G66" s="34"/>
    </row>
    <row r="67" spans="1:7" ht="12.75" customHeight="1">
      <c r="A67" s="105">
        <v>56</v>
      </c>
      <c r="B67" s="103" t="s">
        <v>100</v>
      </c>
      <c r="C67" s="87">
        <v>130074120</v>
      </c>
      <c r="D67" s="105">
        <v>200</v>
      </c>
      <c r="E67" s="89"/>
      <c r="F67" s="92">
        <f>F68</f>
        <v>9473</v>
      </c>
      <c r="G67" s="34"/>
    </row>
    <row r="68" spans="1:7" ht="12.75" customHeight="1">
      <c r="A68" s="105">
        <v>57</v>
      </c>
      <c r="B68" s="103" t="s">
        <v>101</v>
      </c>
      <c r="C68" s="87">
        <v>130074120</v>
      </c>
      <c r="D68" s="105">
        <v>240</v>
      </c>
      <c r="E68" s="89"/>
      <c r="F68" s="92">
        <f>F69</f>
        <v>9473</v>
      </c>
      <c r="G68" s="34"/>
    </row>
    <row r="69" spans="1:7" ht="12.75" customHeight="1">
      <c r="A69" s="105">
        <v>58</v>
      </c>
      <c r="B69" s="103" t="s">
        <v>180</v>
      </c>
      <c r="C69" s="87">
        <v>130074120</v>
      </c>
      <c r="D69" s="105">
        <v>240</v>
      </c>
      <c r="E69" s="89" t="s">
        <v>178</v>
      </c>
      <c r="F69" s="92">
        <f>F70</f>
        <v>9473</v>
      </c>
      <c r="G69" s="34"/>
    </row>
    <row r="70" spans="1:7" ht="12.75" customHeight="1">
      <c r="A70" s="105">
        <v>59</v>
      </c>
      <c r="B70" s="103" t="s">
        <v>175</v>
      </c>
      <c r="C70" s="87">
        <v>130074120</v>
      </c>
      <c r="D70" s="105">
        <v>240</v>
      </c>
      <c r="E70" s="89" t="s">
        <v>176</v>
      </c>
      <c r="F70" s="92">
        <v>9473</v>
      </c>
      <c r="G70" s="34"/>
    </row>
    <row r="71" spans="1:7" ht="51.75" customHeight="1">
      <c r="A71" s="105">
        <v>60</v>
      </c>
      <c r="B71" s="103" t="s">
        <v>185</v>
      </c>
      <c r="C71" s="87" t="s">
        <v>179</v>
      </c>
      <c r="D71" s="105"/>
      <c r="E71" s="89"/>
      <c r="F71" s="92">
        <f>F72</f>
        <v>474</v>
      </c>
      <c r="G71" s="34"/>
    </row>
    <row r="72" spans="1:7" ht="12.75" customHeight="1">
      <c r="A72" s="105">
        <v>61</v>
      </c>
      <c r="B72" s="194" t="s">
        <v>100</v>
      </c>
      <c r="C72" s="87" t="s">
        <v>179</v>
      </c>
      <c r="D72" s="105">
        <v>200</v>
      </c>
      <c r="E72" s="89"/>
      <c r="F72" s="92">
        <f>F73</f>
        <v>474</v>
      </c>
      <c r="G72" s="34"/>
    </row>
    <row r="73" spans="1:7" ht="12.75" customHeight="1">
      <c r="A73" s="105">
        <v>62</v>
      </c>
      <c r="B73" s="194" t="s">
        <v>101</v>
      </c>
      <c r="C73" s="87" t="s">
        <v>179</v>
      </c>
      <c r="D73" s="105">
        <v>240</v>
      </c>
      <c r="E73" s="89"/>
      <c r="F73" s="92">
        <f>F74</f>
        <v>474</v>
      </c>
      <c r="G73" s="34"/>
    </row>
    <row r="74" spans="1:7" ht="12.75" customHeight="1">
      <c r="A74" s="105">
        <v>67</v>
      </c>
      <c r="B74" s="103" t="s">
        <v>180</v>
      </c>
      <c r="C74" s="87" t="s">
        <v>179</v>
      </c>
      <c r="D74" s="105">
        <v>240</v>
      </c>
      <c r="E74" s="89" t="s">
        <v>178</v>
      </c>
      <c r="F74" s="92">
        <f>F75</f>
        <v>474</v>
      </c>
      <c r="G74" s="34"/>
    </row>
    <row r="75" spans="1:7" ht="12.75" customHeight="1">
      <c r="A75" s="105">
        <v>64</v>
      </c>
      <c r="B75" s="103" t="s">
        <v>175</v>
      </c>
      <c r="C75" s="87" t="s">
        <v>179</v>
      </c>
      <c r="D75" s="105">
        <v>240</v>
      </c>
      <c r="E75" s="89" t="s">
        <v>176</v>
      </c>
      <c r="F75" s="92">
        <v>474</v>
      </c>
      <c r="G75" s="34"/>
    </row>
    <row r="76" spans="1:7" ht="18.75" customHeight="1">
      <c r="A76" s="79">
        <v>65</v>
      </c>
      <c r="B76" s="64" t="s">
        <v>161</v>
      </c>
      <c r="C76" s="84" t="s">
        <v>168</v>
      </c>
      <c r="D76" s="79"/>
      <c r="E76" s="89"/>
      <c r="F76" s="92">
        <f aca="true" t="shared" si="0" ref="F76:F84">F77</f>
        <v>1471292</v>
      </c>
      <c r="G76" s="34"/>
    </row>
    <row r="77" spans="1:7" ht="15" customHeight="1">
      <c r="A77" s="79">
        <v>66</v>
      </c>
      <c r="B77" s="28" t="s">
        <v>150</v>
      </c>
      <c r="C77" s="89" t="s">
        <v>167</v>
      </c>
      <c r="D77" s="79"/>
      <c r="E77" s="89"/>
      <c r="F77" s="92">
        <f>F78+F81</f>
        <v>1471292</v>
      </c>
      <c r="G77" s="34"/>
    </row>
    <row r="78" spans="1:7" ht="51" customHeight="1">
      <c r="A78" s="199">
        <v>67</v>
      </c>
      <c r="B78" s="194" t="s">
        <v>326</v>
      </c>
      <c r="C78" s="89" t="s">
        <v>338</v>
      </c>
      <c r="D78" s="199"/>
      <c r="E78" s="89"/>
      <c r="F78" s="92">
        <v>595000</v>
      </c>
      <c r="G78" s="34"/>
    </row>
    <row r="79" spans="1:7" ht="15" customHeight="1">
      <c r="A79" s="199">
        <v>68</v>
      </c>
      <c r="B79" s="194" t="s">
        <v>100</v>
      </c>
      <c r="C79" s="89" t="s">
        <v>338</v>
      </c>
      <c r="D79" s="199">
        <v>200</v>
      </c>
      <c r="E79" s="89" t="s">
        <v>114</v>
      </c>
      <c r="F79" s="92">
        <v>595000</v>
      </c>
      <c r="G79" s="34"/>
    </row>
    <row r="80" spans="1:7" ht="15" customHeight="1">
      <c r="A80" s="199">
        <v>69</v>
      </c>
      <c r="B80" s="194" t="s">
        <v>101</v>
      </c>
      <c r="C80" s="89" t="s">
        <v>338</v>
      </c>
      <c r="D80" s="199">
        <v>240</v>
      </c>
      <c r="E80" s="89" t="s">
        <v>115</v>
      </c>
      <c r="F80" s="92">
        <v>595000</v>
      </c>
      <c r="G80" s="34"/>
    </row>
    <row r="81" spans="1:7" ht="36" customHeight="1">
      <c r="A81" s="79">
        <v>70</v>
      </c>
      <c r="B81" s="28" t="s">
        <v>162</v>
      </c>
      <c r="C81" s="89" t="s">
        <v>169</v>
      </c>
      <c r="D81" s="79"/>
      <c r="E81" s="89"/>
      <c r="F81" s="92">
        <f t="shared" si="0"/>
        <v>876292</v>
      </c>
      <c r="G81" s="34"/>
    </row>
    <row r="82" spans="1:7" ht="26.25" customHeight="1">
      <c r="A82" s="79">
        <v>71</v>
      </c>
      <c r="B82" s="101" t="s">
        <v>148</v>
      </c>
      <c r="C82" s="89" t="s">
        <v>169</v>
      </c>
      <c r="D82" s="79">
        <v>510</v>
      </c>
      <c r="E82" s="89"/>
      <c r="F82" s="92">
        <f t="shared" si="0"/>
        <v>876292</v>
      </c>
      <c r="G82" s="34"/>
    </row>
    <row r="83" spans="1:7" ht="12.75">
      <c r="A83" s="79">
        <v>72</v>
      </c>
      <c r="B83" s="101" t="s">
        <v>149</v>
      </c>
      <c r="C83" s="89" t="s">
        <v>169</v>
      </c>
      <c r="D83" s="79">
        <v>540</v>
      </c>
      <c r="E83" s="89"/>
      <c r="F83" s="92">
        <f t="shared" si="0"/>
        <v>876292</v>
      </c>
      <c r="G83" s="34"/>
    </row>
    <row r="84" spans="1:7" ht="18" customHeight="1">
      <c r="A84" s="79">
        <v>73</v>
      </c>
      <c r="B84" s="101" t="s">
        <v>147</v>
      </c>
      <c r="C84" s="89" t="s">
        <v>169</v>
      </c>
      <c r="D84" s="79">
        <v>540</v>
      </c>
      <c r="E84" s="89" t="s">
        <v>114</v>
      </c>
      <c r="F84" s="92">
        <f t="shared" si="0"/>
        <v>876292</v>
      </c>
      <c r="G84" s="34"/>
    </row>
    <row r="85" spans="1:7" ht="12.75">
      <c r="A85" s="79">
        <v>74</v>
      </c>
      <c r="B85" s="26" t="s">
        <v>117</v>
      </c>
      <c r="C85" s="89" t="s">
        <v>169</v>
      </c>
      <c r="D85" s="79">
        <v>540</v>
      </c>
      <c r="E85" s="89" t="s">
        <v>115</v>
      </c>
      <c r="F85" s="92">
        <v>876292</v>
      </c>
      <c r="G85" s="34"/>
    </row>
    <row r="86" spans="1:7" ht="22.5">
      <c r="A86" s="168">
        <v>75</v>
      </c>
      <c r="B86" s="26" t="s">
        <v>256</v>
      </c>
      <c r="C86" s="89" t="s">
        <v>261</v>
      </c>
      <c r="D86" s="168"/>
      <c r="E86" s="89"/>
      <c r="F86" s="185">
        <f aca="true" t="shared" si="1" ref="F86:F91">F87</f>
        <v>36396</v>
      </c>
      <c r="G86" s="34"/>
    </row>
    <row r="87" spans="1:7" ht="12.75">
      <c r="A87" s="168">
        <v>76</v>
      </c>
      <c r="B87" s="26" t="s">
        <v>257</v>
      </c>
      <c r="C87" s="89" t="s">
        <v>262</v>
      </c>
      <c r="D87" s="168"/>
      <c r="E87" s="89"/>
      <c r="F87" s="185">
        <f t="shared" si="1"/>
        <v>36396</v>
      </c>
      <c r="G87" s="34"/>
    </row>
    <row r="88" spans="1:7" ht="78.75">
      <c r="A88" s="168">
        <v>77</v>
      </c>
      <c r="B88" s="26" t="s">
        <v>258</v>
      </c>
      <c r="C88" s="89" t="s">
        <v>262</v>
      </c>
      <c r="D88" s="168"/>
      <c r="E88" s="89"/>
      <c r="F88" s="185">
        <f t="shared" si="1"/>
        <v>36396</v>
      </c>
      <c r="G88" s="34"/>
    </row>
    <row r="89" spans="1:7" ht="12.75">
      <c r="A89" s="168">
        <v>78</v>
      </c>
      <c r="B89" s="26" t="s">
        <v>7</v>
      </c>
      <c r="C89" s="89" t="s">
        <v>263</v>
      </c>
      <c r="D89" s="168"/>
      <c r="E89" s="89"/>
      <c r="F89" s="185">
        <f t="shared" si="1"/>
        <v>36396</v>
      </c>
      <c r="G89" s="34"/>
    </row>
    <row r="90" spans="1:7" ht="12.75">
      <c r="A90" s="168">
        <v>79</v>
      </c>
      <c r="B90" s="26" t="s">
        <v>9</v>
      </c>
      <c r="C90" s="89" t="s">
        <v>263</v>
      </c>
      <c r="D90" s="168"/>
      <c r="E90" s="89"/>
      <c r="F90" s="185">
        <f t="shared" si="1"/>
        <v>36396</v>
      </c>
      <c r="G90" s="34"/>
    </row>
    <row r="91" spans="1:7" ht="12.75">
      <c r="A91" s="168">
        <v>80</v>
      </c>
      <c r="B91" s="26" t="s">
        <v>255</v>
      </c>
      <c r="C91" s="89" t="s">
        <v>263</v>
      </c>
      <c r="D91" s="168">
        <v>500</v>
      </c>
      <c r="E91" s="89" t="s">
        <v>260</v>
      </c>
      <c r="F91" s="185">
        <f t="shared" si="1"/>
        <v>36396</v>
      </c>
      <c r="G91" s="34"/>
    </row>
    <row r="92" spans="1:7" ht="12.75">
      <c r="A92" s="168">
        <v>81</v>
      </c>
      <c r="B92" s="26" t="s">
        <v>254</v>
      </c>
      <c r="C92" s="89" t="s">
        <v>263</v>
      </c>
      <c r="D92" s="168">
        <v>540</v>
      </c>
      <c r="E92" s="89" t="s">
        <v>259</v>
      </c>
      <c r="F92" s="185">
        <v>36396</v>
      </c>
      <c r="G92" s="34"/>
    </row>
    <row r="93" spans="1:7" ht="12" customHeight="1">
      <c r="A93" s="79">
        <v>82</v>
      </c>
      <c r="B93" s="64" t="s">
        <v>106</v>
      </c>
      <c r="C93" s="82">
        <v>8100000000</v>
      </c>
      <c r="D93" s="83"/>
      <c r="E93" s="84"/>
      <c r="F93" s="45">
        <f>F94</f>
        <v>2798431</v>
      </c>
      <c r="G93" s="47"/>
    </row>
    <row r="94" spans="1:7" ht="12.75" customHeight="1">
      <c r="A94" s="79">
        <v>83</v>
      </c>
      <c r="B94" s="176" t="s">
        <v>119</v>
      </c>
      <c r="C94" s="87">
        <v>8110000000</v>
      </c>
      <c r="D94" s="79"/>
      <c r="E94" s="89"/>
      <c r="F94" s="45">
        <v>2798431</v>
      </c>
      <c r="G94" s="34"/>
    </row>
    <row r="95" spans="1:7" ht="36" customHeight="1">
      <c r="A95" s="79">
        <v>84</v>
      </c>
      <c r="B95" s="28" t="s">
        <v>122</v>
      </c>
      <c r="C95" s="82">
        <v>8110051180</v>
      </c>
      <c r="D95" s="79"/>
      <c r="E95" s="89"/>
      <c r="F95" s="92">
        <f>F96</f>
        <v>42207</v>
      </c>
      <c r="G95" s="34"/>
    </row>
    <row r="96" spans="1:7" ht="36.75" customHeight="1">
      <c r="A96" s="79">
        <v>85</v>
      </c>
      <c r="B96" s="28" t="s">
        <v>96</v>
      </c>
      <c r="C96" s="87">
        <v>8110051180</v>
      </c>
      <c r="D96" s="79">
        <v>100</v>
      </c>
      <c r="E96" s="89"/>
      <c r="F96" s="92">
        <f>F97</f>
        <v>42207</v>
      </c>
      <c r="G96" s="34"/>
    </row>
    <row r="97" spans="1:7" ht="12.75">
      <c r="A97" s="79">
        <v>86</v>
      </c>
      <c r="B97" s="90" t="s">
        <v>97</v>
      </c>
      <c r="C97" s="87">
        <v>8110051180</v>
      </c>
      <c r="D97" s="79">
        <v>120</v>
      </c>
      <c r="E97" s="89"/>
      <c r="F97" s="92">
        <f>F98</f>
        <v>42207</v>
      </c>
      <c r="G97" s="34"/>
    </row>
    <row r="98" spans="1:7" ht="12.75">
      <c r="A98" s="79">
        <v>87</v>
      </c>
      <c r="B98" s="28" t="s">
        <v>42</v>
      </c>
      <c r="C98" s="87">
        <v>8110051180</v>
      </c>
      <c r="D98" s="79">
        <v>120</v>
      </c>
      <c r="E98" s="89" t="s">
        <v>59</v>
      </c>
      <c r="F98" s="92">
        <f>F99+F100</f>
        <v>42207</v>
      </c>
      <c r="G98" s="34"/>
    </row>
    <row r="99" spans="1:7" ht="28.5" customHeight="1">
      <c r="A99" s="79">
        <v>88</v>
      </c>
      <c r="B99" s="28" t="s">
        <v>163</v>
      </c>
      <c r="C99" s="87">
        <v>8110051180</v>
      </c>
      <c r="D99" s="79">
        <v>120</v>
      </c>
      <c r="E99" s="89" t="s">
        <v>60</v>
      </c>
      <c r="F99" s="92">
        <f>прил6!G53</f>
        <v>26560.99</v>
      </c>
      <c r="G99" s="34"/>
    </row>
    <row r="100" spans="1:7" ht="28.5" customHeight="1">
      <c r="A100" s="79">
        <v>89</v>
      </c>
      <c r="B100" s="28" t="s">
        <v>100</v>
      </c>
      <c r="C100" s="87">
        <v>8110051180</v>
      </c>
      <c r="D100" s="79">
        <v>200</v>
      </c>
      <c r="E100" s="89"/>
      <c r="F100" s="92">
        <f>+F101</f>
        <v>15646.01</v>
      </c>
      <c r="G100" s="34"/>
    </row>
    <row r="101" spans="1:7" ht="28.5" customHeight="1">
      <c r="A101" s="79">
        <v>90</v>
      </c>
      <c r="B101" s="28" t="s">
        <v>101</v>
      </c>
      <c r="C101" s="87">
        <v>8110051180</v>
      </c>
      <c r="D101" s="79">
        <v>240</v>
      </c>
      <c r="E101" s="89"/>
      <c r="F101" s="92">
        <f>F102</f>
        <v>15646.01</v>
      </c>
      <c r="G101" s="34"/>
    </row>
    <row r="102" spans="1:7" ht="28.5" customHeight="1">
      <c r="A102" s="117">
        <v>91</v>
      </c>
      <c r="B102" s="90" t="s">
        <v>101</v>
      </c>
      <c r="C102" s="93">
        <v>8110051180</v>
      </c>
      <c r="D102" s="117">
        <v>240</v>
      </c>
      <c r="E102" s="89" t="s">
        <v>60</v>
      </c>
      <c r="F102" s="175">
        <f>прил6!G54</f>
        <v>15646.01</v>
      </c>
      <c r="G102" s="34"/>
    </row>
    <row r="103" spans="1:7" ht="12.75" customHeight="1">
      <c r="A103" s="79">
        <v>92</v>
      </c>
      <c r="B103" s="64" t="s">
        <v>164</v>
      </c>
      <c r="C103" s="82">
        <v>8110080050</v>
      </c>
      <c r="D103" s="83"/>
      <c r="E103" s="84"/>
      <c r="F103" s="45">
        <f>+F104</f>
        <v>1000</v>
      </c>
      <c r="G103" s="47"/>
    </row>
    <row r="104" spans="1:7" ht="14.25" customHeight="1">
      <c r="A104" s="79">
        <v>93</v>
      </c>
      <c r="B104" s="28" t="s">
        <v>103</v>
      </c>
      <c r="C104" s="87">
        <v>8110080050</v>
      </c>
      <c r="D104" s="79">
        <v>800</v>
      </c>
      <c r="E104" s="89"/>
      <c r="F104" s="92">
        <f>+F105</f>
        <v>1000</v>
      </c>
      <c r="G104" s="34"/>
    </row>
    <row r="105" spans="1:7" ht="15" customHeight="1">
      <c r="A105" s="79">
        <v>94</v>
      </c>
      <c r="B105" s="28" t="s">
        <v>165</v>
      </c>
      <c r="C105" s="87">
        <v>8110080050</v>
      </c>
      <c r="D105" s="79">
        <v>870</v>
      </c>
      <c r="E105" s="89"/>
      <c r="F105" s="92">
        <v>1000</v>
      </c>
      <c r="G105" s="34"/>
    </row>
    <row r="106" spans="1:7" ht="12" customHeight="1">
      <c r="A106" s="79">
        <v>95</v>
      </c>
      <c r="B106" s="28" t="s">
        <v>38</v>
      </c>
      <c r="C106" s="87">
        <v>8110080050</v>
      </c>
      <c r="D106" s="79">
        <v>870</v>
      </c>
      <c r="E106" s="89" t="s">
        <v>54</v>
      </c>
      <c r="F106" s="92">
        <v>1000</v>
      </c>
      <c r="G106" s="34"/>
    </row>
    <row r="107" spans="1:7" ht="27" customHeight="1">
      <c r="A107" s="79">
        <v>96</v>
      </c>
      <c r="B107" s="28" t="s">
        <v>41</v>
      </c>
      <c r="C107" s="87">
        <v>8110080050</v>
      </c>
      <c r="D107" s="79">
        <v>870</v>
      </c>
      <c r="E107" s="89" t="s">
        <v>57</v>
      </c>
      <c r="F107" s="92">
        <v>1000</v>
      </c>
      <c r="G107" s="34"/>
    </row>
    <row r="108" spans="1:7" ht="39" customHeight="1">
      <c r="A108" s="79">
        <v>97</v>
      </c>
      <c r="B108" s="64" t="s">
        <v>99</v>
      </c>
      <c r="C108" s="82">
        <v>8110080210</v>
      </c>
      <c r="D108" s="83"/>
      <c r="E108" s="84"/>
      <c r="F108" s="45">
        <f>F109+F113+F117+F125</f>
        <v>3101110.19</v>
      </c>
      <c r="G108" s="47"/>
    </row>
    <row r="109" spans="1:7" ht="33.75" customHeight="1">
      <c r="A109" s="79">
        <v>98</v>
      </c>
      <c r="B109" s="28" t="s">
        <v>96</v>
      </c>
      <c r="C109" s="87">
        <v>8110080210</v>
      </c>
      <c r="D109" s="79">
        <v>100</v>
      </c>
      <c r="E109" s="89"/>
      <c r="F109" s="92">
        <f>F110</f>
        <v>2021174.1</v>
      </c>
      <c r="G109" s="34"/>
    </row>
    <row r="110" spans="1:7" ht="15" customHeight="1">
      <c r="A110" s="79">
        <v>99</v>
      </c>
      <c r="B110" s="90" t="s">
        <v>97</v>
      </c>
      <c r="C110" s="87">
        <v>8110080210</v>
      </c>
      <c r="D110" s="79">
        <v>120</v>
      </c>
      <c r="E110" s="89"/>
      <c r="F110" s="92">
        <f>+F111</f>
        <v>2021174.1</v>
      </c>
      <c r="G110" s="34"/>
    </row>
    <row r="111" spans="1:7" ht="12" customHeight="1">
      <c r="A111" s="79">
        <v>100</v>
      </c>
      <c r="B111" s="90" t="s">
        <v>38</v>
      </c>
      <c r="C111" s="87">
        <v>8110080210</v>
      </c>
      <c r="D111" s="79">
        <v>120</v>
      </c>
      <c r="E111" s="89" t="s">
        <v>54</v>
      </c>
      <c r="F111" s="92">
        <f>F112</f>
        <v>2021174.1</v>
      </c>
      <c r="G111" s="34"/>
    </row>
    <row r="112" spans="1:7" ht="21" customHeight="1">
      <c r="A112" s="79">
        <v>101</v>
      </c>
      <c r="B112" s="28" t="s">
        <v>77</v>
      </c>
      <c r="C112" s="87">
        <v>8110080210</v>
      </c>
      <c r="D112" s="79">
        <v>120</v>
      </c>
      <c r="E112" s="89" t="s">
        <v>56</v>
      </c>
      <c r="F112" s="167">
        <f>прил6!G22</f>
        <v>2021174.1</v>
      </c>
      <c r="G112" s="34"/>
    </row>
    <row r="113" spans="1:7" ht="17.25" customHeight="1">
      <c r="A113" s="79">
        <v>102</v>
      </c>
      <c r="B113" s="90" t="s">
        <v>100</v>
      </c>
      <c r="C113" s="87">
        <v>8110080210</v>
      </c>
      <c r="D113" s="79">
        <v>200</v>
      </c>
      <c r="E113" s="89"/>
      <c r="F113" s="92">
        <f>F114</f>
        <v>345186.09</v>
      </c>
      <c r="G113" s="34"/>
    </row>
    <row r="114" spans="1:7" ht="14.25" customHeight="1">
      <c r="A114" s="79">
        <v>103</v>
      </c>
      <c r="B114" s="90" t="s">
        <v>101</v>
      </c>
      <c r="C114" s="87">
        <v>8110080210</v>
      </c>
      <c r="D114" s="79">
        <v>240</v>
      </c>
      <c r="E114" s="89"/>
      <c r="F114" s="92">
        <f>F115</f>
        <v>345186.09</v>
      </c>
      <c r="G114" s="34"/>
    </row>
    <row r="115" spans="1:7" ht="18.75" customHeight="1">
      <c r="A115" s="79">
        <v>104</v>
      </c>
      <c r="B115" s="90" t="s">
        <v>38</v>
      </c>
      <c r="C115" s="87">
        <v>8110080210</v>
      </c>
      <c r="D115" s="79">
        <v>240</v>
      </c>
      <c r="E115" s="89" t="s">
        <v>54</v>
      </c>
      <c r="F115" s="92">
        <f>F116</f>
        <v>345186.09</v>
      </c>
      <c r="G115" s="34"/>
    </row>
    <row r="116" spans="1:7" ht="24.75" customHeight="1">
      <c r="A116" s="79">
        <v>105</v>
      </c>
      <c r="B116" s="90" t="s">
        <v>77</v>
      </c>
      <c r="C116" s="87">
        <v>8110080210</v>
      </c>
      <c r="D116" s="79">
        <v>240</v>
      </c>
      <c r="E116" s="89" t="s">
        <v>56</v>
      </c>
      <c r="F116" s="92">
        <f>прил6!G24</f>
        <v>345186.09</v>
      </c>
      <c r="G116" s="34"/>
    </row>
    <row r="117" spans="1:7" ht="12" customHeight="1">
      <c r="A117" s="105">
        <v>106</v>
      </c>
      <c r="B117" s="90" t="s">
        <v>103</v>
      </c>
      <c r="C117" s="87">
        <v>8110080210</v>
      </c>
      <c r="D117" s="105">
        <v>800</v>
      </c>
      <c r="E117" s="89" t="s">
        <v>54</v>
      </c>
      <c r="F117" s="92">
        <v>2934</v>
      </c>
      <c r="G117" s="34"/>
    </row>
    <row r="118" spans="1:7" ht="12" customHeight="1">
      <c r="A118" s="105">
        <v>107</v>
      </c>
      <c r="B118" s="90" t="s">
        <v>0</v>
      </c>
      <c r="C118" s="87">
        <v>8110080210</v>
      </c>
      <c r="D118" s="105">
        <v>850</v>
      </c>
      <c r="E118" s="89"/>
      <c r="F118" s="92">
        <v>2934</v>
      </c>
      <c r="G118" s="34"/>
    </row>
    <row r="119" spans="1:7" ht="14.25" customHeight="1">
      <c r="A119" s="79">
        <v>108</v>
      </c>
      <c r="B119" s="90" t="s">
        <v>177</v>
      </c>
      <c r="C119" s="87">
        <v>8110080210</v>
      </c>
      <c r="D119" s="79">
        <v>853</v>
      </c>
      <c r="E119" s="89"/>
      <c r="F119" s="92">
        <v>2394</v>
      </c>
      <c r="G119" s="34"/>
    </row>
    <row r="120" spans="1:7" ht="50.25" customHeight="1">
      <c r="A120" s="79">
        <v>109</v>
      </c>
      <c r="B120" s="28" t="s">
        <v>166</v>
      </c>
      <c r="C120" s="87">
        <v>8110082090</v>
      </c>
      <c r="D120" s="79"/>
      <c r="E120" s="89"/>
      <c r="F120" s="92">
        <f>F121</f>
        <v>16452.1</v>
      </c>
      <c r="G120" s="34"/>
    </row>
    <row r="121" spans="1:7" ht="15" customHeight="1">
      <c r="A121" s="79">
        <v>110</v>
      </c>
      <c r="B121" s="28" t="s">
        <v>7</v>
      </c>
      <c r="C121" s="87">
        <v>8110082090</v>
      </c>
      <c r="D121" s="79">
        <v>500</v>
      </c>
      <c r="E121" s="89"/>
      <c r="F121" s="92">
        <f>F122</f>
        <v>16452.1</v>
      </c>
      <c r="G121" s="34"/>
    </row>
    <row r="122" spans="1:7" ht="15" customHeight="1">
      <c r="A122" s="79">
        <v>111</v>
      </c>
      <c r="B122" s="28" t="s">
        <v>9</v>
      </c>
      <c r="C122" s="87">
        <v>8110082090</v>
      </c>
      <c r="D122" s="79">
        <v>540</v>
      </c>
      <c r="E122" s="89"/>
      <c r="F122" s="92">
        <f>F123</f>
        <v>16452.1</v>
      </c>
      <c r="G122" s="34"/>
    </row>
    <row r="123" spans="1:7" ht="24.75" customHeight="1">
      <c r="A123" s="79">
        <v>112</v>
      </c>
      <c r="B123" s="28" t="s">
        <v>91</v>
      </c>
      <c r="C123" s="87">
        <v>8110082090</v>
      </c>
      <c r="D123" s="79">
        <v>540</v>
      </c>
      <c r="E123" s="89" t="s">
        <v>13</v>
      </c>
      <c r="F123" s="92">
        <f>F124</f>
        <v>16452.1</v>
      </c>
      <c r="G123" s="34"/>
    </row>
    <row r="124" spans="1:7" ht="15.75" customHeight="1">
      <c r="A124" s="79">
        <v>113</v>
      </c>
      <c r="B124" s="28" t="s">
        <v>6</v>
      </c>
      <c r="C124" s="87">
        <v>8110082090</v>
      </c>
      <c r="D124" s="79">
        <v>540</v>
      </c>
      <c r="E124" s="89" t="s">
        <v>14</v>
      </c>
      <c r="F124" s="92">
        <v>16452.1</v>
      </c>
      <c r="G124" s="34"/>
    </row>
    <row r="125" spans="1:7" ht="12.75" customHeight="1">
      <c r="A125" s="79">
        <v>114</v>
      </c>
      <c r="B125" s="85" t="s">
        <v>1</v>
      </c>
      <c r="C125" s="82">
        <v>9100000000</v>
      </c>
      <c r="D125" s="83"/>
      <c r="E125" s="84"/>
      <c r="F125" s="45">
        <f aca="true" t="shared" si="2" ref="F125:F130">+F126</f>
        <v>731816</v>
      </c>
      <c r="G125" s="47"/>
    </row>
    <row r="126" spans="1:7" ht="14.25" customHeight="1">
      <c r="A126" s="79">
        <v>115</v>
      </c>
      <c r="B126" s="28" t="s">
        <v>2</v>
      </c>
      <c r="C126" s="87">
        <v>9110000000</v>
      </c>
      <c r="D126" s="79"/>
      <c r="E126" s="89"/>
      <c r="F126" s="92">
        <f t="shared" si="2"/>
        <v>731816</v>
      </c>
      <c r="G126" s="34"/>
    </row>
    <row r="127" spans="1:7" ht="39" customHeight="1">
      <c r="A127" s="79">
        <v>116</v>
      </c>
      <c r="B127" s="28" t="s">
        <v>90</v>
      </c>
      <c r="C127" s="87">
        <v>9110080210</v>
      </c>
      <c r="D127" s="79"/>
      <c r="E127" s="89"/>
      <c r="F127" s="92">
        <f>+F128</f>
        <v>731816</v>
      </c>
      <c r="G127" s="34"/>
    </row>
    <row r="128" spans="1:7" ht="38.25" customHeight="1">
      <c r="A128" s="79">
        <v>117</v>
      </c>
      <c r="B128" s="28" t="s">
        <v>96</v>
      </c>
      <c r="C128" s="87">
        <v>9110080210</v>
      </c>
      <c r="D128" s="79">
        <v>100</v>
      </c>
      <c r="E128" s="89"/>
      <c r="F128" s="92">
        <f t="shared" si="2"/>
        <v>731816</v>
      </c>
      <c r="G128" s="34"/>
    </row>
    <row r="129" spans="1:7" ht="18.75" customHeight="1">
      <c r="A129" s="79">
        <v>118</v>
      </c>
      <c r="B129" s="90" t="s">
        <v>97</v>
      </c>
      <c r="C129" s="87">
        <v>9110080210</v>
      </c>
      <c r="D129" s="79">
        <v>120</v>
      </c>
      <c r="E129" s="89"/>
      <c r="F129" s="92">
        <f t="shared" si="2"/>
        <v>731816</v>
      </c>
      <c r="G129" s="34"/>
    </row>
    <row r="130" spans="1:7" ht="12.75" customHeight="1">
      <c r="A130" s="79">
        <v>119</v>
      </c>
      <c r="B130" s="90" t="s">
        <v>38</v>
      </c>
      <c r="C130" s="87">
        <v>9110080210</v>
      </c>
      <c r="D130" s="79">
        <v>120</v>
      </c>
      <c r="E130" s="89" t="s">
        <v>54</v>
      </c>
      <c r="F130" s="92">
        <f t="shared" si="2"/>
        <v>731816</v>
      </c>
      <c r="G130" s="34"/>
    </row>
    <row r="131" spans="1:7" ht="27.75" customHeight="1">
      <c r="A131" s="79">
        <v>120</v>
      </c>
      <c r="B131" s="28" t="s">
        <v>76</v>
      </c>
      <c r="C131" s="87">
        <v>9110080210</v>
      </c>
      <c r="D131" s="79">
        <v>120</v>
      </c>
      <c r="E131" s="89" t="s">
        <v>55</v>
      </c>
      <c r="F131" s="92">
        <f>прил6!G16</f>
        <v>731816</v>
      </c>
      <c r="G131" s="34"/>
    </row>
    <row r="132" spans="1:7" ht="12.75">
      <c r="A132" s="275"/>
      <c r="B132" s="276"/>
      <c r="C132" s="94"/>
      <c r="D132" s="83"/>
      <c r="E132" s="84"/>
      <c r="F132" s="45">
        <f>прил6!G124</f>
        <v>5896456.48</v>
      </c>
      <c r="G132" s="34"/>
    </row>
  </sheetData>
  <sheetProtection/>
  <mergeCells count="14">
    <mergeCell ref="B5:G5"/>
    <mergeCell ref="B6:G6"/>
    <mergeCell ref="A132:B132"/>
    <mergeCell ref="C4:F4"/>
    <mergeCell ref="C2:F2"/>
    <mergeCell ref="B3:F3"/>
    <mergeCell ref="C1:F1"/>
    <mergeCell ref="A8:F8"/>
    <mergeCell ref="A10:A11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</cp:lastModifiedBy>
  <cp:lastPrinted>2019-05-27T07:07:09Z</cp:lastPrinted>
  <dcterms:created xsi:type="dcterms:W3CDTF">1996-10-08T23:32:33Z</dcterms:created>
  <dcterms:modified xsi:type="dcterms:W3CDTF">2020-01-27T05:31:36Z</dcterms:modified>
  <cp:category/>
  <cp:version/>
  <cp:contentType/>
  <cp:contentStatus/>
</cp:coreProperties>
</file>