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ст реш" sheetId="1" r:id="rId1"/>
    <sheet name="прилож№1" sheetId="2" r:id="rId2"/>
    <sheet name="прил 2 доходы" sheetId="3" r:id="rId3"/>
    <sheet name="прил4" sheetId="4" r:id="rId4"/>
    <sheet name="прил5" sheetId="5" r:id="rId5"/>
    <sheet name="прил6" sheetId="6" r:id="rId6"/>
    <sheet name="прил7" sheetId="7" r:id="rId7"/>
  </sheets>
  <definedNames/>
  <calcPr fullCalcOnLoad="1"/>
</workbook>
</file>

<file path=xl/sharedStrings.xml><?xml version="1.0" encoding="utf-8"?>
<sst xmlns="http://schemas.openxmlformats.org/spreadsheetml/2006/main" count="1043" uniqueCount="365">
  <si>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</si>
  <si>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</si>
  <si>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</si>
  <si>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</si>
  <si>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</si>
  <si>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</si>
  <si>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</si>
  <si>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</si>
  <si>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</si>
  <si>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</si>
  <si>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</si>
  <si>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</si>
  <si>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</si>
  <si>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</si>
  <si>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</si>
  <si>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</si>
  <si>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</si>
  <si>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</si>
  <si>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</si>
  <si>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</si>
  <si>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</si>
  <si>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</si>
  <si>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</si>
  <si>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</si>
  <si>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</si>
  <si>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</si>
  <si>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</si>
  <si>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</si>
  <si>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</si>
  <si>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</si>
  <si>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</si>
  <si>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</si>
  <si>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</si>
  <si>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</si>
  <si>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</si>
  <si>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</si>
  <si>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</si>
  <si>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</si>
  <si>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</si>
  <si>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</si>
  <si>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</si>
  <si>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</si>
  <si>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</si>
  <si>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</si>
  <si>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</si>
  <si>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</si>
  <si>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</si>
  <si>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</si>
  <si>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</si>
  <si>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</si>
  <si>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</si>
  <si>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</si>
  <si>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</si>
  <si>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</si>
  <si>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</si>
  <si>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</si>
  <si>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</si>
  <si>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</si>
  <si>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</si>
  <si>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</si>
  <si>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</si>
  <si>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</si>
  <si>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</si>
  <si>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</si>
  <si>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</si>
  <si>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</si>
  <si>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</si>
  <si>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</si>
  <si>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521 00 00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</si>
  <si>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</si>
  <si>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</si>
  <si>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</si>
  <si>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</si>
  <si>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</si>
  <si>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</si>
  <si>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</si>
  <si>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</si>
  <si>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</si>
  <si>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</si>
  <si>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</si>
  <si>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14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</si>
  <si>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</si>
  <si>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</si>
  <si>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</si>
  <si>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</si>
  <si>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</si>
  <si>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</si>
  <si>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Приложение № 6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</si>
  <si>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</si>
  <si>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</si>
  <si>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</si>
  <si>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</si>
  <si>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</si>
  <si>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</si>
  <si>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</si>
  <si>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</si>
  <si>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</si>
  <si>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</si>
  <si>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</si>
  <si>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</si>
  <si>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</si>
  <si>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</si>
  <si>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</si>
  <si>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</si>
  <si>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</si>
  <si>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</si>
  <si>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</si>
  <si>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Вороковского сельсовета в рамках непрограмных расходов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</si>
  <si>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</si>
  <si>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</si>
  <si>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</si>
  <si>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</si>
  <si>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</si>
  <si>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</si>
  <si>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</si>
  <si>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</si>
  <si>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</si>
  <si>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</si>
  <si>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</si>
  <si>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</si>
  <si>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</si>
  <si>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</si>
  <si>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</si>
  <si>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</si>
  <si>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</si>
  <si>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</si>
  <si>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</si>
  <si>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</si>
  <si>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</si>
  <si>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</si>
  <si>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</si>
  <si>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</si>
  <si>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</si>
  <si>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</si>
  <si>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</si>
  <si>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</si>
  <si>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</si>
  <si>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</si>
  <si>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</si>
  <si>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</si>
  <si>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</si>
  <si>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</si>
  <si>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</si>
  <si>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</si>
  <si>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</si>
  <si>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Подпрограмма "Благоустройство территории Талажанского сельсовета"</t>
  </si>
  <si>
    <t xml:space="preserve">Культура,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</si>
  <si>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</si>
  <si>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</si>
  <si>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"Поддержка искусства и народного творчества"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</si>
  <si>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</si>
  <si>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</si>
  <si>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</si>
  <si>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</si>
  <si>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</si>
  <si>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</si>
  <si>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</si>
  <si>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Организация и содержание мест захоронения в рамках подпрограммы "Благоустройство территории Талажанского сельсовета " муниципальной программыф Талажанского сельсовета "Создание безопасных и комфортных условий для проживания на территории Талажанского сельсовета"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</si>
  <si>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</si>
  <si>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</si>
  <si>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Муниципальная программа Талажанского сельсовета "Развитие культуры" 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</si>
  <si>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 "Развитие культуры" 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</si>
  <si>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</si>
  <si>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</si>
  <si>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</si>
  <si>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</si>
  <si>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0220000000</t>
  </si>
  <si>
    <t>0200000000</t>
  </si>
  <si>
    <t>0220082060</t>
  </si>
  <si>
    <t xml:space="preserve">                                                                                                                             к решениюТалажанского сельского </t>
  </si>
  <si>
    <t xml:space="preserve">                                                                                                                          Совета депутатов  от .__.___2016 г №</t>
  </si>
  <si>
    <t>к решению Талажанского сельского</t>
  </si>
  <si>
    <t>Приложение № 7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</si>
  <si>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</si>
  <si>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</si>
  <si>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</si>
  <si>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</si>
  <si>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</si>
  <si>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</si>
  <si>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Государственная программа Российской Федерации "Развитие здравоохранения"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</si>
  <si>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</si>
  <si>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"Обеспечение первичных мер пожарной безопасности за счет средств краевого бюджета в рамках подпрограммы " 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</si>
  <si>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</si>
  <si>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</si>
  <si>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</si>
  <si>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</si>
  <si>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</si>
  <si>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</si>
  <si>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</si>
  <si>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</si>
  <si>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</si>
  <si>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</si>
  <si>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</si>
  <si>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</si>
  <si>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</si>
  <si>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</si>
  <si>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</si>
  <si>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</si>
  <si>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</si>
  <si>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</si>
  <si>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</si>
  <si>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</si>
  <si>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</si>
  <si>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</si>
  <si>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</si>
  <si>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</si>
  <si>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</si>
  <si>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</si>
  <si>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</si>
  <si>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</si>
  <si>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</si>
  <si>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</si>
  <si>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</si>
  <si>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</si>
  <si>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</si>
  <si>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</si>
  <si>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</si>
  <si>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</si>
  <si>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</si>
  <si>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</si>
  <si>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</si>
  <si>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</si>
  <si>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</si>
  <si>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</si>
  <si>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</si>
  <si>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</si>
  <si>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</si>
  <si>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</si>
  <si>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</si>
  <si>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</si>
  <si>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</si>
  <si>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</si>
  <si>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</si>
  <si>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</si>
  <si>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</si>
  <si>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</si>
  <si>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     ВСЕГО</t>
  </si>
  <si>
    <t>к  Решению  Талажанского сельского</t>
  </si>
  <si>
    <t>Приложение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</si>
  <si>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</si>
  <si>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</si>
  <si>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 xml:space="preserve">         2) Приложение № 2 изложить в новой редакции согласно приложению № 4 к настоящему Решению </t>
  </si>
  <si>
    <t xml:space="preserve">          3) Приложение № 4 изложить в новой редакции согласно приложению № 5 к настоящему Решению </t>
  </si>
  <si>
    <t xml:space="preserve">          4) Приложение № 5 изложить в новой редакции согласно приложению № 6 к настоящему Решению </t>
  </si>
  <si>
    <t xml:space="preserve">          5) Приложение № 6 изложить в новой редакции согласно приложению № 7 к настоящему Решению </t>
  </si>
  <si>
    <t xml:space="preserve">           7) Приложение № 7 изложить в новой редакции согласно приложению № 8 к настоящему Решению</t>
  </si>
  <si>
    <t>01200S5080</t>
  </si>
  <si>
    <t>40</t>
  </si>
  <si>
    <t>41</t>
  </si>
  <si>
    <t xml:space="preserve"> 2. Статью 10 "Дорожный фонд Администрации Талажанского сельсовета" изложить в новой редакции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</si>
  <si>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</si>
  <si>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</si>
  <si>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</si>
  <si>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</si>
  <si>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</si>
  <si>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</si>
  <si>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</si>
  <si>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</si>
  <si>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</si>
  <si>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</si>
  <si>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</si>
  <si>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</si>
  <si>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000 2 02 0000 00 0000 000</t>
  </si>
  <si>
    <t>Сумма на 2020 год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</si>
  <si>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</si>
  <si>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</si>
  <si>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Доходы бюджета поселений  2020 года</t>
  </si>
  <si>
    <t>2020 год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</si>
  <si>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</si>
  <si>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</si>
  <si>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</si>
  <si>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</si>
  <si>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</si>
  <si>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</si>
  <si>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</si>
  <si>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</si>
  <si>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</si>
  <si>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</si>
  <si>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</si>
  <si>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</si>
  <si>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</si>
  <si>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</si>
  <si>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</si>
  <si>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</si>
  <si>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программы "Поддержка местных инициатив"государственной программы Красноярского края "Содействие развитию местного самоуправления"</t>
  </si>
  <si>
    <t>834 2 02 49999 10 7641 150</t>
  </si>
  <si>
    <t>834 2 07 00000 00 0000 000</t>
  </si>
  <si>
    <t>ПРОЧИЕ БЕЗВОЗМЕЗДНЫЕ ПОСТУПЛЕНИЯ</t>
  </si>
  <si>
    <t>834 2 07 05000 10 0000 180</t>
  </si>
  <si>
    <t>Прочие безвозмездные поступления в бюджеты сельских поселений</t>
  </si>
  <si>
    <t>834 2 07 05030 10 0000 180</t>
  </si>
  <si>
    <t>В пункте 4.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</si>
  <si>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</si>
  <si>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</si>
  <si>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 xml:space="preserve">" О внесении изменений в Решение Талажанского сельского Совета депутатов от 26 декабря 2019 года № 32-65"О  бюджете Талажанского сельсовета на 2020 год и плановый период 2021-2022 годов"
                       </t>
  </si>
  <si>
    <t xml:space="preserve">в подпункте1 цифры "5 165 509,00 "  заменить цифрами "6 027 242,00" </t>
  </si>
  <si>
    <t>в подпункте 2 цифры " 5 165 509,00 "    заменить цифрами "6 027 242,00"</t>
  </si>
  <si>
    <t>в подпункте 3 дефицит  бюджета поселения в сумме 0 рублей;</t>
  </si>
  <si>
    <t>в подпункте 4 источники внутреннего финансирования дефицита бюджета поселения  в сумме 0  рублей согласно приложению 1 к настоящему решению.</t>
  </si>
  <si>
    <t>Статья 4. Распределение  на 2020 год и плановый период 2021-2022 годов расходов бюджета поселения  по бюджетной классификации Российской Федерации</t>
  </si>
  <si>
    <t>Направить в  2020 году и плановом периоде 2021-2022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1 282 290,00 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по 36396,00 рублей ежегодно. по внешнему муниципальному финансовому контролю сельских поселений  - по 16452,10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</si>
  <si>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>Утвердить объем бюджетных ассигнований дорожного фонда Администрации Талажанского сельсовета  на 2020 в сумме 102 448,00 рублей, на 2021 год в сумме 43800,00 рублей, на 2022 год в сумме 45600,00 рублей.</t>
  </si>
  <si>
    <t>Доходы бюджета поселений на 2020 год и плановый период 2021-2022 годов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</si>
  <si>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</si>
  <si>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</si>
  <si>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</si>
  <si>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182 10601030100000110</t>
  </si>
  <si>
    <t xml:space="preserve">Статья 1. Внести в Решение Талажанского сельского Совета депутатов от 26 декабря 2019 года № 32-65 следующие изменения: </t>
  </si>
  <si>
    <t>№ 42-77</t>
  </si>
  <si>
    <t xml:space="preserve"> 03 июля 2020г.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</si>
  <si>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</si>
  <si>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</si>
  <si>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</si>
  <si>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</si>
  <si>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сельских поселений (на обеспечение первичных мер пожарной безопасности)</t>
  </si>
  <si>
    <t>834 2 02 20000 00 0000 150</t>
  </si>
  <si>
    <t>834 2 02 29999 00 0000 150</t>
  </si>
  <si>
    <t>834 2 02 29999 10 0000 150</t>
  </si>
  <si>
    <t>834 2 02 29999 10 1036 150</t>
  </si>
  <si>
    <t>834 2 02 29999 10 7412 150</t>
  </si>
  <si>
    <t>834 2 02 49999 10 0018 150</t>
  </si>
  <si>
    <t>834 2 02 49999 10 5853 150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</si>
  <si>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</si>
  <si>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 " муниципальной программы Казачинского района "Развитие транспортной системы Казачинского района"</t>
  </si>
  <si>
    <t>834 2 02 49999 10 7508 150</t>
  </si>
  <si>
    <t>834 2 02 49999 10 7510 150</t>
  </si>
  <si>
    <t>Прочие межбюджетные трансферты, передаваемые бюджетам сельских поселений на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</si>
  <si>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</si>
  <si>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</si>
  <si>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 xml:space="preserve">Приложение № 2                                              к решению Талажанского сельского Совета депутатов от 03.07.2020 №  42-77  </t>
  </si>
  <si>
    <t>Совета депутатов от 26.12. 2019г. № 32-65</t>
  </si>
  <si>
    <t xml:space="preserve">                                                                                         Совета депутатов от 03.07.2020 № 42-77</t>
  </si>
  <si>
    <t xml:space="preserve">                                                                                         Совета депутатов от 26.12.2019г. № 32-65</t>
  </si>
  <si>
    <t xml:space="preserve">сельского Совета депутатов от 03.07.2020г. № 42-77 </t>
  </si>
  <si>
    <t>сельского Совета депутатов от 26.12.2019г. № 32-65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</si>
  <si>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2020 год</t>
  </si>
  <si>
    <t xml:space="preserve">                            Ведомственная структура расходов бюджета поселения на 2020 год
                                                   </t>
  </si>
  <si>
    <t>сельского Совета депутатов от 03.07.2020г. № 42-77</t>
  </si>
  <si>
    <t>Приложение № 6 к Решению Талажанского сельского Совета депутатов от 26.12.2019г. № 32-65</t>
  </si>
  <si>
    <t xml:space="preserve">  Сумма на
 2020 год </t>
  </si>
  <si>
    <t>100</t>
  </si>
  <si>
    <t>120</t>
  </si>
  <si>
    <t>Cредства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Талажанского сельсовета в рамках непрограммных расходов отдельных органов местного самоуправления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</si>
  <si>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(мигнимального размера оплаты труда) Администрации Талажанского сельсовета в расках непрограммных расходов отдельных органов местного самоуправления</t>
  </si>
  <si>
    <t>0107</t>
  </si>
  <si>
    <t>Обеспечение проведения выборов и референдумов</t>
  </si>
  <si>
    <t>Специальные расходы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</si>
  <si>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Администрации Талажанского сельсовета в рамках непрограммных расходов отдельных органов местного самоуправления</t>
  </si>
  <si>
    <t>01300S5100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</si>
  <si>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</si>
  <si>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2021 год</t>
  </si>
  <si>
    <t xml:space="preserve"> 2022 год</t>
  </si>
  <si>
    <t>бюджета поселения в 2020 году и плановом периоде 2021-2022 годов</t>
  </si>
  <si>
    <t>Содержание автомобильных дорог и инженерных сооружений на них в границах городских округов и поселений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</si>
  <si>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</si>
  <si>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</si>
  <si>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53</t>
  </si>
  <si>
    <t>54</t>
  </si>
  <si>
    <t>к Решению Талажанского сельского                          Совета депутатов от 03.07.2020 № 42-77</t>
  </si>
  <si>
    <t>Приложение № 7 к Решению Талажанского сельского Совета депутатов от 26.12.2019г. № 32-65</t>
  </si>
  <si>
    <t xml:space="preserve">                                                                                                                                                                     Совета депутатов от 03.07.2020 № 42-77</t>
  </si>
  <si>
    <t>Приложение № 8 к Решению Талажанского сельского Совета депутатов от 26.12.2019г. № 32-65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</si>
  <si>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2020 год Талажанского сельсовета</t>
  </si>
  <si>
    <t xml:space="preserve">Распределение бюджетных ассигнований по разделам, подразделам, целевым статьям (муниципальным программам Талажанского сельсовета и непрограммным направлениям деятельности), группам и подгруппам видов расходов классификации расходов Талажанского сельсовета на 2020 год </t>
  </si>
  <si>
    <t>1100S6410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</si>
</sst>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15" fillId="32" borderId="0" xfId="53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justify" wrapText="1"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7" fillId="0" borderId="0" xfId="53" applyFont="1" applyAlignment="1">
      <alignment horizontal="right" wrapText="1"/>
      <protection/>
    </xf>
    <xf numFmtId="0" fontId="9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justify" wrapText="1"/>
    </xf>
    <xf numFmtId="49" fontId="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9" xfId="0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10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32" borderId="0" xfId="0" applyFont="1" applyFill="1" applyAlignment="1">
      <alignment horizontal="justify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3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justify" wrapText="1"/>
    </xf>
    <xf numFmtId="0" fontId="10" fillId="32" borderId="0" xfId="0" applyFont="1" applyFill="1" applyAlignment="1">
      <alignment horizontal="justify" vertical="top"/>
    </xf>
    <xf numFmtId="0" fontId="10" fillId="32" borderId="10" xfId="0" applyFont="1" applyFill="1" applyBorder="1" applyAlignment="1">
      <alignment horizontal="center" wrapText="1"/>
    </xf>
    <xf numFmtId="2" fontId="10" fillId="32" borderId="18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1" fillId="32" borderId="0" xfId="0" applyFont="1" applyFill="1" applyAlignment="1">
      <alignment horizontal="justify" vertical="top"/>
    </xf>
    <xf numFmtId="0" fontId="8" fillId="32" borderId="0" xfId="0" applyFont="1" applyFill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1">
      <selection activeCell="A41" sqref="A41:M41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24" t="s">
        <v>15</v>
      </c>
      <c r="E4" s="224"/>
      <c r="F4" s="224"/>
      <c r="G4" s="224"/>
      <c r="H4" s="224"/>
      <c r="I4" s="224"/>
      <c r="J4" s="224"/>
    </row>
    <row r="5" spans="4:10" ht="12.75">
      <c r="D5" s="224" t="s">
        <v>16</v>
      </c>
      <c r="E5" s="224"/>
      <c r="F5" s="224"/>
      <c r="G5" s="224"/>
      <c r="H5" s="224"/>
      <c r="I5" s="224"/>
      <c r="J5" s="224"/>
    </row>
    <row r="6" ht="11.25" customHeight="1"/>
    <row r="7" spans="4:10" ht="12.75">
      <c r="D7" s="224" t="s">
        <v>17</v>
      </c>
      <c r="E7" s="224"/>
      <c r="F7" s="224"/>
      <c r="G7" s="224"/>
      <c r="H7" s="224"/>
      <c r="I7" s="224"/>
      <c r="J7" s="224"/>
    </row>
    <row r="8" spans="4:10" ht="12.75">
      <c r="D8" s="224" t="s">
        <v>131</v>
      </c>
      <c r="E8" s="224"/>
      <c r="F8" s="224"/>
      <c r="G8" s="224"/>
      <c r="H8" s="224"/>
      <c r="I8" s="224"/>
      <c r="J8" s="224"/>
    </row>
    <row r="9" ht="9.75" customHeight="1">
      <c r="E9" s="11"/>
    </row>
    <row r="10" spans="1:13" ht="12.75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</row>
    <row r="11" spans="1:13" s="12" customFormat="1" ht="12.75">
      <c r="A11" s="225" t="s">
        <v>83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</row>
    <row r="12" spans="1:13" ht="12.75">
      <c r="A12" s="226" t="s">
        <v>309</v>
      </c>
      <c r="B12" s="227"/>
      <c r="C12" s="227"/>
      <c r="D12" s="227"/>
      <c r="E12" s="227"/>
      <c r="I12" s="13"/>
      <c r="K12" s="228" t="s">
        <v>308</v>
      </c>
      <c r="L12" s="228"/>
      <c r="M12" s="228"/>
    </row>
    <row r="13" spans="1:4" ht="11.25" customHeight="1">
      <c r="A13" s="229"/>
      <c r="B13" s="229"/>
      <c r="C13" s="229"/>
      <c r="D13" s="229"/>
    </row>
    <row r="14" ht="10.5" customHeight="1">
      <c r="A14" s="13"/>
    </row>
    <row r="15" spans="1:13" ht="48" customHeight="1">
      <c r="A15" s="230" t="s">
        <v>294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231" t="s">
        <v>132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ht="13.5" customHeight="1">
      <c r="A18" s="13"/>
    </row>
    <row r="19" spans="1:4" ht="13.5" customHeight="1">
      <c r="A19" s="13"/>
      <c r="D19" s="8" t="s">
        <v>46</v>
      </c>
    </row>
    <row r="20" spans="1:13" s="15" customFormat="1" ht="32.25" customHeight="1">
      <c r="A20" s="232" t="s">
        <v>307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231" t="s">
        <v>47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</row>
    <row r="23" spans="1:13" s="15" customFormat="1" ht="16.5" customHeight="1">
      <c r="A23" s="231" t="s">
        <v>295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</row>
    <row r="24" spans="1:13" s="15" customFormat="1" ht="16.5" customHeight="1">
      <c r="A24" s="231" t="s">
        <v>296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</row>
    <row r="25" spans="1:13" s="15" customFormat="1" ht="16.5" customHeight="1">
      <c r="A25" s="233" t="s">
        <v>297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159"/>
    </row>
    <row r="26" spans="1:13" s="15" customFormat="1" ht="30" customHeight="1">
      <c r="A26" s="233" t="s">
        <v>298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159"/>
    </row>
    <row r="27" spans="1:13" s="15" customFormat="1" ht="30" customHeight="1">
      <c r="A27" s="234" t="s">
        <v>299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159"/>
    </row>
    <row r="28" spans="1:13" s="15" customFormat="1" ht="15.75" customHeight="1">
      <c r="A28" s="233" t="s">
        <v>291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159"/>
    </row>
    <row r="29" spans="1:13" s="15" customFormat="1" ht="153" customHeight="1">
      <c r="A29" s="235" t="s">
        <v>300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159"/>
    </row>
    <row r="30" spans="1:13" s="15" customFormat="1" ht="29.25" customHeight="1">
      <c r="A30" s="234" t="s">
        <v>249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14"/>
    </row>
    <row r="31" spans="1:13" s="15" customFormat="1" ht="42" customHeight="1">
      <c r="A31" s="233" t="s">
        <v>301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14"/>
    </row>
    <row r="32" spans="1:13" s="15" customFormat="1" ht="20.25" customHeight="1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14"/>
    </row>
    <row r="33" spans="1:14" s="15" customFormat="1" ht="17.25" customHeight="1">
      <c r="A33" s="231" t="s">
        <v>240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16"/>
    </row>
    <row r="34" spans="1:14" s="15" customFormat="1" ht="13.5" customHeight="1">
      <c r="A34" s="231" t="s">
        <v>241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16"/>
    </row>
    <row r="35" spans="1:14" s="15" customFormat="1" ht="13.5" customHeight="1">
      <c r="A35" s="231" t="s">
        <v>242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16"/>
    </row>
    <row r="36" spans="1:14" s="15" customFormat="1" ht="13.5" customHeight="1">
      <c r="A36" s="231" t="s">
        <v>243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16"/>
    </row>
    <row r="37" spans="1:14" s="15" customFormat="1" ht="13.5" customHeight="1">
      <c r="A37" s="231" t="s">
        <v>244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16"/>
    </row>
    <row r="38" spans="1:14" s="15" customFormat="1" ht="13.5" customHeight="1">
      <c r="A38" s="231" t="s">
        <v>245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16"/>
    </row>
    <row r="39" spans="1:13" s="15" customFormat="1" ht="12.75" customHeight="1">
      <c r="A39" s="232" t="s">
        <v>48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="15" customFormat="1" ht="9.75" customHeight="1"/>
    <row r="41" spans="1:13" s="15" customFormat="1" ht="23.25" customHeight="1">
      <c r="A41" s="231" t="s">
        <v>143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</row>
    <row r="42" s="17" customFormat="1" ht="12.75"/>
    <row r="43" s="17" customFormat="1" ht="12.75" hidden="1"/>
    <row r="44" s="17" customFormat="1" ht="12.75"/>
    <row r="45" spans="1:13" s="17" customFormat="1" ht="20.25" customHeight="1">
      <c r="A45" s="236" t="s">
        <v>260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5.75" customHeight="1"/>
    <row r="52" s="17" customFormat="1" ht="12.75"/>
    <row r="53" s="17" customFormat="1" ht="12.75"/>
    <row r="54" s="17" customFormat="1" ht="15.75" customHeight="1"/>
    <row r="55" s="17" customFormat="1" ht="12.75"/>
    <row r="56" s="17" customFormat="1" ht="12.75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  <row r="61" s="17" customFormat="1" ht="15.75" customHeight="1"/>
    <row r="62" s="17" customFormat="1" ht="15.75" customHeight="1"/>
    <row r="63" s="17" customFormat="1" ht="15.75" customHeight="1"/>
  </sheetData>
  <sheetProtection/>
  <mergeCells count="32">
    <mergeCell ref="A35:M35"/>
    <mergeCell ref="A45:M45"/>
    <mergeCell ref="A41:M41"/>
    <mergeCell ref="A39:M39"/>
    <mergeCell ref="A38:M38"/>
    <mergeCell ref="A37:M37"/>
    <mergeCell ref="A36:M36"/>
    <mergeCell ref="A25:L25"/>
    <mergeCell ref="A30:L30"/>
    <mergeCell ref="A31:L31"/>
    <mergeCell ref="A32:L32"/>
    <mergeCell ref="A26:L26"/>
    <mergeCell ref="A34:M34"/>
    <mergeCell ref="A33:M33"/>
    <mergeCell ref="A28:L28"/>
    <mergeCell ref="A27:L27"/>
    <mergeCell ref="A29:L29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10:M10"/>
    <mergeCell ref="A11:M11"/>
    <mergeCell ref="D4:J4"/>
    <mergeCell ref="D5:J5"/>
    <mergeCell ref="D7:J7"/>
    <mergeCell ref="D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44" t="s">
        <v>94</v>
      </c>
      <c r="B1" s="244"/>
      <c r="C1" s="244"/>
      <c r="D1" s="244"/>
      <c r="E1" s="244"/>
      <c r="F1" s="244"/>
    </row>
    <row r="2" spans="1:6" ht="11.25">
      <c r="A2" s="2"/>
      <c r="B2" s="244" t="s">
        <v>134</v>
      </c>
      <c r="C2" s="244"/>
      <c r="D2" s="244"/>
      <c r="E2" s="244"/>
      <c r="F2" s="244"/>
    </row>
    <row r="3" spans="1:10" ht="11.25">
      <c r="A3" s="2"/>
      <c r="B3" s="244" t="s">
        <v>331</v>
      </c>
      <c r="C3" s="244"/>
      <c r="D3" s="244"/>
      <c r="E3" s="244"/>
      <c r="F3" s="244"/>
      <c r="I3" s="4"/>
      <c r="J3" s="4"/>
    </row>
    <row r="4" spans="1:6" ht="11.25">
      <c r="A4" s="244" t="s">
        <v>94</v>
      </c>
      <c r="B4" s="244"/>
      <c r="C4" s="244"/>
      <c r="D4" s="244"/>
      <c r="E4" s="244"/>
      <c r="F4" s="244"/>
    </row>
    <row r="5" spans="1:6" ht="11.25">
      <c r="A5" s="2"/>
      <c r="B5" s="244" t="s">
        <v>134</v>
      </c>
      <c r="C5" s="244"/>
      <c r="D5" s="244"/>
      <c r="E5" s="244"/>
      <c r="F5" s="244"/>
    </row>
    <row r="6" spans="1:6" ht="11.25">
      <c r="A6" s="2"/>
      <c r="B6" s="244" t="s">
        <v>332</v>
      </c>
      <c r="C6" s="244"/>
      <c r="D6" s="244"/>
      <c r="E6" s="244"/>
      <c r="F6" s="244"/>
    </row>
    <row r="7" spans="1:6" ht="11.25">
      <c r="A7" s="238" t="s">
        <v>52</v>
      </c>
      <c r="B7" s="238"/>
      <c r="C7" s="238"/>
      <c r="D7" s="238"/>
      <c r="E7" s="238"/>
      <c r="F7" s="238"/>
    </row>
    <row r="8" spans="1:6" ht="15" customHeight="1">
      <c r="A8" s="238" t="s">
        <v>352</v>
      </c>
      <c r="B8" s="238"/>
      <c r="C8" s="238"/>
      <c r="D8" s="238"/>
      <c r="E8" s="238"/>
      <c r="F8" s="238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37" t="s">
        <v>36</v>
      </c>
      <c r="B10" s="237" t="s">
        <v>19</v>
      </c>
      <c r="C10" s="242" t="s">
        <v>81</v>
      </c>
      <c r="D10" s="241" t="s">
        <v>53</v>
      </c>
      <c r="E10" s="241"/>
      <c r="F10" s="241"/>
    </row>
    <row r="11" spans="1:6" ht="96.75" customHeight="1">
      <c r="A11" s="237"/>
      <c r="B11" s="237"/>
      <c r="C11" s="243"/>
      <c r="D11" s="5" t="s">
        <v>267</v>
      </c>
      <c r="E11" s="5" t="s">
        <v>350</v>
      </c>
      <c r="F11" s="5" t="s">
        <v>351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37">
        <v>1</v>
      </c>
      <c r="B13" s="237" t="s">
        <v>133</v>
      </c>
      <c r="C13" s="240" t="s">
        <v>20</v>
      </c>
      <c r="D13" s="239">
        <f>D15+D19</f>
        <v>0</v>
      </c>
      <c r="E13" s="239">
        <f>E15+E22</f>
        <v>0</v>
      </c>
      <c r="F13" s="239">
        <f>F15+F19</f>
        <v>0</v>
      </c>
    </row>
    <row r="14" spans="1:6" ht="13.5" customHeight="1" hidden="1" thickBot="1">
      <c r="A14" s="237"/>
      <c r="B14" s="237"/>
      <c r="C14" s="240"/>
      <c r="D14" s="239"/>
      <c r="E14" s="239"/>
      <c r="F14" s="239"/>
    </row>
    <row r="15" spans="1:6" ht="26.25" customHeight="1">
      <c r="A15" s="5">
        <v>2</v>
      </c>
      <c r="B15" s="5" t="s">
        <v>135</v>
      </c>
      <c r="C15" s="7" t="s">
        <v>21</v>
      </c>
      <c r="D15" s="109">
        <f>D16</f>
        <v>-6027242</v>
      </c>
      <c r="E15" s="109">
        <f aca="true" t="shared" si="0" ref="E15:F17">+E16</f>
        <v>-5014583</v>
      </c>
      <c r="F15" s="109">
        <f t="shared" si="0"/>
        <v>-4969774</v>
      </c>
    </row>
    <row r="16" spans="1:6" ht="22.5">
      <c r="A16" s="5">
        <v>3</v>
      </c>
      <c r="B16" s="5" t="s">
        <v>136</v>
      </c>
      <c r="C16" s="7" t="s">
        <v>22</v>
      </c>
      <c r="D16" s="109">
        <f>D17</f>
        <v>-6027242</v>
      </c>
      <c r="E16" s="109">
        <f t="shared" si="0"/>
        <v>-5014583</v>
      </c>
      <c r="F16" s="109">
        <f t="shared" si="0"/>
        <v>-4969774</v>
      </c>
    </row>
    <row r="17" spans="1:6" ht="22.5">
      <c r="A17" s="5">
        <v>4</v>
      </c>
      <c r="B17" s="5" t="s">
        <v>137</v>
      </c>
      <c r="C17" s="7" t="s">
        <v>23</v>
      </c>
      <c r="D17" s="109">
        <f>D18</f>
        <v>-6027242</v>
      </c>
      <c r="E17" s="109">
        <f t="shared" si="0"/>
        <v>-5014583</v>
      </c>
      <c r="F17" s="109">
        <f t="shared" si="0"/>
        <v>-4969774</v>
      </c>
    </row>
    <row r="18" spans="1:6" ht="33.75">
      <c r="A18" s="5">
        <v>5</v>
      </c>
      <c r="B18" s="5" t="s">
        <v>138</v>
      </c>
      <c r="C18" s="7" t="s">
        <v>70</v>
      </c>
      <c r="D18" s="109">
        <v>-6027242</v>
      </c>
      <c r="E18" s="109">
        <v>-5014583</v>
      </c>
      <c r="F18" s="109">
        <v>-4969774</v>
      </c>
    </row>
    <row r="19" spans="1:6" ht="22.5">
      <c r="A19" s="5">
        <v>6</v>
      </c>
      <c r="B19" s="5" t="s">
        <v>139</v>
      </c>
      <c r="C19" s="7" t="s">
        <v>24</v>
      </c>
      <c r="D19" s="168">
        <f>D20</f>
        <v>6027242</v>
      </c>
      <c r="E19" s="109">
        <f aca="true" t="shared" si="1" ref="E19:F21">+E20</f>
        <v>5014583</v>
      </c>
      <c r="F19" s="109">
        <f t="shared" si="1"/>
        <v>4969774</v>
      </c>
    </row>
    <row r="20" spans="1:6" ht="22.5">
      <c r="A20" s="5">
        <v>7</v>
      </c>
      <c r="B20" s="5" t="s">
        <v>140</v>
      </c>
      <c r="C20" s="7" t="s">
        <v>25</v>
      </c>
      <c r="D20" s="109">
        <f>D21</f>
        <v>6027242</v>
      </c>
      <c r="E20" s="109">
        <f t="shared" si="1"/>
        <v>5014583</v>
      </c>
      <c r="F20" s="109">
        <f t="shared" si="1"/>
        <v>4969774</v>
      </c>
    </row>
    <row r="21" spans="1:6" ht="22.5">
      <c r="A21" s="5">
        <v>8</v>
      </c>
      <c r="B21" s="5" t="s">
        <v>141</v>
      </c>
      <c r="C21" s="7" t="s">
        <v>26</v>
      </c>
      <c r="D21" s="109">
        <f>D22</f>
        <v>6027242</v>
      </c>
      <c r="E21" s="109">
        <f t="shared" si="1"/>
        <v>5014583</v>
      </c>
      <c r="F21" s="109">
        <f t="shared" si="1"/>
        <v>4969774</v>
      </c>
    </row>
    <row r="22" spans="1:6" ht="33.75">
      <c r="A22" s="5">
        <v>9</v>
      </c>
      <c r="B22" s="5" t="s">
        <v>142</v>
      </c>
      <c r="C22" s="7" t="s">
        <v>69</v>
      </c>
      <c r="D22" s="109">
        <v>6027242</v>
      </c>
      <c r="E22" s="109">
        <v>5014583</v>
      </c>
      <c r="F22" s="109">
        <v>4969774</v>
      </c>
    </row>
    <row r="23" spans="1:6" ht="39.75" customHeight="1">
      <c r="A23" s="5">
        <v>10</v>
      </c>
      <c r="B23" s="5"/>
      <c r="C23" s="7" t="s">
        <v>27</v>
      </c>
      <c r="D23" s="109">
        <v>0</v>
      </c>
      <c r="E23" s="109">
        <v>0</v>
      </c>
      <c r="F23" s="109">
        <v>0</v>
      </c>
    </row>
  </sheetData>
  <sheetProtection/>
  <mergeCells count="18">
    <mergeCell ref="B10:B11"/>
    <mergeCell ref="C10:C11"/>
    <mergeCell ref="B2:F2"/>
    <mergeCell ref="B6:F6"/>
    <mergeCell ref="A1:F1"/>
    <mergeCell ref="B3:F3"/>
    <mergeCell ref="A4:F4"/>
    <mergeCell ref="B5:F5"/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7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00390625" style="118" customWidth="1"/>
    <col min="2" max="2" width="22.421875" style="118" customWidth="1"/>
    <col min="3" max="3" width="39.421875" style="118" customWidth="1"/>
    <col min="4" max="4" width="20.57421875" style="118" customWidth="1"/>
    <col min="5" max="5" width="9.140625" style="118" customWidth="1"/>
    <col min="6" max="6" width="8.28125" style="118" customWidth="1"/>
    <col min="7" max="16384" width="9.140625" style="118" customWidth="1"/>
  </cols>
  <sheetData>
    <row r="1" spans="1:4" ht="61.5" customHeight="1">
      <c r="A1" s="143"/>
      <c r="D1" s="200" t="s">
        <v>329</v>
      </c>
    </row>
    <row r="2" spans="1:7" ht="15.75">
      <c r="A2" s="142" t="s">
        <v>239</v>
      </c>
      <c r="B2" s="142"/>
      <c r="C2" s="142"/>
      <c r="D2" s="201" t="s">
        <v>238</v>
      </c>
      <c r="E2" s="141"/>
      <c r="F2" s="141"/>
      <c r="G2" s="141"/>
    </row>
    <row r="3" spans="1:7" ht="15.75">
      <c r="A3" s="254" t="s">
        <v>237</v>
      </c>
      <c r="B3" s="254"/>
      <c r="C3" s="254"/>
      <c r="D3" s="254"/>
      <c r="E3" s="141"/>
      <c r="F3" s="141"/>
      <c r="G3" s="141"/>
    </row>
    <row r="4" spans="1:7" ht="15.75">
      <c r="A4" s="254" t="s">
        <v>330</v>
      </c>
      <c r="B4" s="254"/>
      <c r="C4" s="254"/>
      <c r="D4" s="254"/>
      <c r="E4" s="141"/>
      <c r="F4" s="141"/>
      <c r="G4" s="141"/>
    </row>
    <row r="5" spans="1:4" ht="12.75">
      <c r="A5" s="139"/>
      <c r="B5" s="138"/>
      <c r="C5" s="138"/>
      <c r="D5" s="138"/>
    </row>
    <row r="6" spans="1:7" ht="15.75">
      <c r="A6" s="258" t="s">
        <v>302</v>
      </c>
      <c r="B6" s="258"/>
      <c r="C6" s="258"/>
      <c r="D6" s="258"/>
      <c r="E6" s="140"/>
      <c r="F6" s="140"/>
      <c r="G6" s="140"/>
    </row>
    <row r="7" spans="1:4" ht="12.75">
      <c r="A7" s="139" t="s">
        <v>184</v>
      </c>
      <c r="B7" s="138"/>
      <c r="C7" s="138"/>
      <c r="D7" s="202" t="s">
        <v>185</v>
      </c>
    </row>
    <row r="8" spans="1:4" ht="30" customHeight="1">
      <c r="A8" s="259" t="s">
        <v>36</v>
      </c>
      <c r="B8" s="247" t="s">
        <v>186</v>
      </c>
      <c r="C8" s="248" t="s">
        <v>187</v>
      </c>
      <c r="D8" s="255" t="s">
        <v>266</v>
      </c>
    </row>
    <row r="9" spans="1:4" ht="45" customHeight="1">
      <c r="A9" s="259"/>
      <c r="B9" s="247"/>
      <c r="C9" s="248"/>
      <c r="D9" s="255"/>
    </row>
    <row r="10" spans="1:4" ht="12.75">
      <c r="A10" s="137"/>
      <c r="B10" s="136">
        <v>1</v>
      </c>
      <c r="C10" s="136">
        <v>2</v>
      </c>
      <c r="D10" s="136">
        <v>3</v>
      </c>
    </row>
    <row r="11" spans="1:4" ht="17.25" customHeight="1">
      <c r="A11" s="122">
        <v>1</v>
      </c>
      <c r="B11" s="122" t="s">
        <v>188</v>
      </c>
      <c r="C11" s="128" t="s">
        <v>31</v>
      </c>
      <c r="D11" s="169">
        <v>86009</v>
      </c>
    </row>
    <row r="12" spans="1:4" ht="18.75" customHeight="1">
      <c r="A12" s="122">
        <v>2</v>
      </c>
      <c r="B12" s="122" t="s">
        <v>189</v>
      </c>
      <c r="C12" s="128" t="s">
        <v>32</v>
      </c>
      <c r="D12" s="170">
        <f>D13</f>
        <v>25585</v>
      </c>
    </row>
    <row r="13" spans="1:4" ht="18.75" customHeight="1">
      <c r="A13" s="122">
        <v>3</v>
      </c>
      <c r="B13" s="122" t="s">
        <v>190</v>
      </c>
      <c r="C13" s="128" t="s">
        <v>191</v>
      </c>
      <c r="D13" s="170">
        <f>D14</f>
        <v>25585</v>
      </c>
    </row>
    <row r="14" spans="1:4" ht="81" customHeight="1">
      <c r="A14" s="245">
        <v>4</v>
      </c>
      <c r="B14" s="245" t="s">
        <v>192</v>
      </c>
      <c r="C14" s="246" t="s">
        <v>193</v>
      </c>
      <c r="D14" s="249">
        <v>25585</v>
      </c>
    </row>
    <row r="15" spans="1:4" ht="13.5" customHeight="1" hidden="1" thickBot="1">
      <c r="A15" s="245"/>
      <c r="B15" s="245"/>
      <c r="C15" s="246"/>
      <c r="D15" s="249"/>
    </row>
    <row r="16" spans="1:4" ht="42.75" customHeight="1">
      <c r="A16" s="122">
        <v>5</v>
      </c>
      <c r="B16" s="122" t="s">
        <v>194</v>
      </c>
      <c r="C16" s="135" t="s">
        <v>195</v>
      </c>
      <c r="D16" s="170">
        <f>D17</f>
        <v>42300</v>
      </c>
    </row>
    <row r="17" spans="1:4" ht="40.5" customHeight="1">
      <c r="A17" s="122">
        <v>6</v>
      </c>
      <c r="B17" s="122" t="s">
        <v>196</v>
      </c>
      <c r="C17" s="128" t="s">
        <v>88</v>
      </c>
      <c r="D17" s="170">
        <v>42300</v>
      </c>
    </row>
    <row r="18" spans="1:4" ht="80.25" customHeight="1">
      <c r="A18" s="122">
        <v>7</v>
      </c>
      <c r="B18" s="122" t="s">
        <v>197</v>
      </c>
      <c r="C18" s="134" t="s">
        <v>198</v>
      </c>
      <c r="D18" s="170">
        <v>19400</v>
      </c>
    </row>
    <row r="19" spans="1:4" ht="94.5" customHeight="1">
      <c r="A19" s="122">
        <v>8</v>
      </c>
      <c r="B19" s="122" t="s">
        <v>199</v>
      </c>
      <c r="C19" s="128" t="s">
        <v>95</v>
      </c>
      <c r="D19" s="170">
        <v>100</v>
      </c>
    </row>
    <row r="20" spans="1:4" ht="82.5" customHeight="1">
      <c r="A20" s="122">
        <v>9</v>
      </c>
      <c r="B20" s="122" t="s">
        <v>200</v>
      </c>
      <c r="C20" s="128" t="s">
        <v>18</v>
      </c>
      <c r="D20" s="170">
        <v>25300</v>
      </c>
    </row>
    <row r="21" spans="1:4" ht="80.25" customHeight="1">
      <c r="A21" s="122">
        <v>10</v>
      </c>
      <c r="B21" s="122" t="s">
        <v>201</v>
      </c>
      <c r="C21" s="128" t="s">
        <v>202</v>
      </c>
      <c r="D21" s="170">
        <v>-2500</v>
      </c>
    </row>
    <row r="22" spans="1:4" ht="17.25" customHeight="1">
      <c r="A22" s="122">
        <v>11</v>
      </c>
      <c r="B22" s="122" t="s">
        <v>203</v>
      </c>
      <c r="C22" s="128" t="s">
        <v>93</v>
      </c>
      <c r="D22" s="170">
        <v>15904</v>
      </c>
    </row>
    <row r="23" spans="1:4" ht="27" customHeight="1">
      <c r="A23" s="122">
        <v>12</v>
      </c>
      <c r="B23" s="216" t="s">
        <v>305</v>
      </c>
      <c r="C23" s="128" t="s">
        <v>303</v>
      </c>
      <c r="D23" s="170">
        <v>1884</v>
      </c>
    </row>
    <row r="24" spans="1:4" ht="17.25" customHeight="1">
      <c r="A24" s="122">
        <v>13</v>
      </c>
      <c r="B24" s="216" t="s">
        <v>306</v>
      </c>
      <c r="C24" s="128" t="s">
        <v>304</v>
      </c>
      <c r="D24" s="170">
        <v>1884</v>
      </c>
    </row>
    <row r="25" spans="1:4" ht="17.25" customHeight="1">
      <c r="A25" s="122">
        <v>14</v>
      </c>
      <c r="B25" s="122" t="s">
        <v>204</v>
      </c>
      <c r="C25" s="120" t="s">
        <v>28</v>
      </c>
      <c r="D25" s="170">
        <v>14020</v>
      </c>
    </row>
    <row r="26" spans="1:4" ht="21" customHeight="1">
      <c r="A26" s="122">
        <v>15</v>
      </c>
      <c r="B26" s="122" t="s">
        <v>205</v>
      </c>
      <c r="C26" s="128" t="s">
        <v>206</v>
      </c>
      <c r="D26" s="170">
        <v>270</v>
      </c>
    </row>
    <row r="27" spans="1:4" ht="43.5" customHeight="1">
      <c r="A27" s="245">
        <v>16</v>
      </c>
      <c r="B27" s="245" t="s">
        <v>207</v>
      </c>
      <c r="C27" s="246" t="s">
        <v>208</v>
      </c>
      <c r="D27" s="249">
        <v>270</v>
      </c>
    </row>
    <row r="28" spans="1:4" ht="6" customHeight="1" hidden="1">
      <c r="A28" s="245"/>
      <c r="B28" s="245"/>
      <c r="C28" s="246"/>
      <c r="D28" s="249"/>
    </row>
    <row r="29" spans="1:4" ht="24" customHeight="1">
      <c r="A29" s="250">
        <v>17</v>
      </c>
      <c r="B29" s="250" t="s">
        <v>209</v>
      </c>
      <c r="C29" s="256" t="s">
        <v>210</v>
      </c>
      <c r="D29" s="252">
        <v>13750</v>
      </c>
    </row>
    <row r="30" spans="1:4" ht="13.5" customHeight="1" hidden="1">
      <c r="A30" s="251"/>
      <c r="B30" s="251"/>
      <c r="C30" s="257"/>
      <c r="D30" s="253"/>
    </row>
    <row r="31" spans="1:4" ht="41.25" customHeight="1">
      <c r="A31" s="245">
        <v>18</v>
      </c>
      <c r="B31" s="245" t="s">
        <v>211</v>
      </c>
      <c r="C31" s="246" t="s">
        <v>212</v>
      </c>
      <c r="D31" s="249">
        <v>13750</v>
      </c>
    </row>
    <row r="32" spans="1:4" ht="2.25" customHeight="1" hidden="1">
      <c r="A32" s="245"/>
      <c r="B32" s="245"/>
      <c r="C32" s="246"/>
      <c r="D32" s="249"/>
    </row>
    <row r="33" spans="1:4" ht="15.75" customHeight="1">
      <c r="A33" s="122">
        <v>19</v>
      </c>
      <c r="B33" s="122" t="s">
        <v>213</v>
      </c>
      <c r="C33" s="128" t="s">
        <v>33</v>
      </c>
      <c r="D33" s="170">
        <v>2000</v>
      </c>
    </row>
    <row r="34" spans="1:4" ht="60" customHeight="1">
      <c r="A34" s="122">
        <v>20</v>
      </c>
      <c r="B34" s="122" t="s">
        <v>214</v>
      </c>
      <c r="C34" s="120" t="s">
        <v>215</v>
      </c>
      <c r="D34" s="170">
        <v>2000</v>
      </c>
    </row>
    <row r="35" spans="1:4" ht="86.25" customHeight="1">
      <c r="A35" s="122">
        <v>21</v>
      </c>
      <c r="B35" s="122" t="s">
        <v>261</v>
      </c>
      <c r="C35" s="120" t="s">
        <v>216</v>
      </c>
      <c r="D35" s="170">
        <v>2000</v>
      </c>
    </row>
    <row r="36" spans="1:4" ht="43.5" customHeight="1">
      <c r="A36" s="122">
        <v>22</v>
      </c>
      <c r="B36" s="122" t="s">
        <v>217</v>
      </c>
      <c r="C36" s="128" t="s">
        <v>74</v>
      </c>
      <c r="D36" s="170">
        <v>220</v>
      </c>
    </row>
    <row r="37" spans="1:4" ht="97.5" customHeight="1">
      <c r="A37" s="122">
        <v>23</v>
      </c>
      <c r="B37" s="122" t="s">
        <v>218</v>
      </c>
      <c r="C37" s="128" t="s">
        <v>219</v>
      </c>
      <c r="D37" s="170">
        <v>220</v>
      </c>
    </row>
    <row r="38" spans="1:4" ht="45" customHeight="1">
      <c r="A38" s="122">
        <v>24</v>
      </c>
      <c r="B38" s="122" t="s">
        <v>220</v>
      </c>
      <c r="C38" s="133" t="s">
        <v>221</v>
      </c>
      <c r="D38" s="170">
        <v>220</v>
      </c>
    </row>
    <row r="39" spans="1:4" ht="45" customHeight="1">
      <c r="A39" s="122">
        <v>25</v>
      </c>
      <c r="B39" s="122" t="s">
        <v>222</v>
      </c>
      <c r="C39" s="133" t="s">
        <v>223</v>
      </c>
      <c r="D39" s="170">
        <v>220</v>
      </c>
    </row>
    <row r="40" spans="1:4" ht="16.5" customHeight="1">
      <c r="A40" s="122">
        <v>26</v>
      </c>
      <c r="B40" s="122" t="s">
        <v>224</v>
      </c>
      <c r="C40" s="128" t="s">
        <v>34</v>
      </c>
      <c r="D40" s="170">
        <v>5941233</v>
      </c>
    </row>
    <row r="41" spans="1:4" ht="38.25" customHeight="1">
      <c r="A41" s="122">
        <v>27</v>
      </c>
      <c r="B41" s="132" t="s">
        <v>262</v>
      </c>
      <c r="C41" s="131" t="s">
        <v>35</v>
      </c>
      <c r="D41" s="170">
        <v>5892233</v>
      </c>
    </row>
    <row r="42" spans="1:4" ht="26.25" customHeight="1">
      <c r="A42" s="122">
        <v>28</v>
      </c>
      <c r="B42" s="124" t="s">
        <v>268</v>
      </c>
      <c r="C42" s="131" t="s">
        <v>225</v>
      </c>
      <c r="D42" s="171">
        <f>D43</f>
        <v>1021373</v>
      </c>
    </row>
    <row r="43" spans="1:4" ht="26.25" customHeight="1">
      <c r="A43" s="122">
        <v>29</v>
      </c>
      <c r="B43" s="124" t="s">
        <v>269</v>
      </c>
      <c r="C43" s="131" t="s">
        <v>225</v>
      </c>
      <c r="D43" s="171">
        <f>D44</f>
        <v>1021373</v>
      </c>
    </row>
    <row r="44" spans="1:4" ht="31.5" customHeight="1">
      <c r="A44" s="122">
        <v>30</v>
      </c>
      <c r="B44" s="124" t="s">
        <v>270</v>
      </c>
      <c r="C44" s="131" t="s">
        <v>226</v>
      </c>
      <c r="D44" s="171">
        <v>1021373</v>
      </c>
    </row>
    <row r="45" spans="1:4" ht="44.25" customHeight="1">
      <c r="A45" s="122">
        <v>31</v>
      </c>
      <c r="B45" s="130" t="s">
        <v>271</v>
      </c>
      <c r="C45" s="129" t="s">
        <v>227</v>
      </c>
      <c r="D45" s="171">
        <v>834385</v>
      </c>
    </row>
    <row r="46" spans="1:4" ht="44.25" customHeight="1">
      <c r="A46" s="122">
        <v>32</v>
      </c>
      <c r="B46" s="122" t="s">
        <v>272</v>
      </c>
      <c r="C46" s="128" t="s">
        <v>228</v>
      </c>
      <c r="D46" s="171">
        <v>186988</v>
      </c>
    </row>
    <row r="47" spans="1:4" ht="44.25" customHeight="1">
      <c r="A47" s="122">
        <v>33</v>
      </c>
      <c r="B47" s="216" t="s">
        <v>315</v>
      </c>
      <c r="C47" s="128" t="s">
        <v>310</v>
      </c>
      <c r="D47" s="171">
        <v>208375</v>
      </c>
    </row>
    <row r="48" spans="1:4" ht="44.25" customHeight="1">
      <c r="A48" s="122">
        <v>34</v>
      </c>
      <c r="B48" s="216" t="s">
        <v>316</v>
      </c>
      <c r="C48" s="128" t="s">
        <v>311</v>
      </c>
      <c r="D48" s="171">
        <v>208375</v>
      </c>
    </row>
    <row r="49" spans="1:4" ht="44.25" customHeight="1">
      <c r="A49" s="122">
        <v>35</v>
      </c>
      <c r="B49" s="216" t="s">
        <v>317</v>
      </c>
      <c r="C49" s="128" t="s">
        <v>312</v>
      </c>
      <c r="D49" s="171">
        <v>208375</v>
      </c>
    </row>
    <row r="50" spans="1:4" ht="44.25" customHeight="1">
      <c r="A50" s="122">
        <v>36</v>
      </c>
      <c r="B50" s="216" t="s">
        <v>318</v>
      </c>
      <c r="C50" s="128" t="s">
        <v>313</v>
      </c>
      <c r="D50" s="171">
        <v>192589</v>
      </c>
    </row>
    <row r="51" spans="1:4" ht="44.25" customHeight="1">
      <c r="A51" s="122">
        <v>37</v>
      </c>
      <c r="B51" s="216" t="s">
        <v>319</v>
      </c>
      <c r="C51" s="128" t="s">
        <v>314</v>
      </c>
      <c r="D51" s="171">
        <v>15786</v>
      </c>
    </row>
    <row r="52" spans="1:4" ht="29.25" customHeight="1">
      <c r="A52" s="122">
        <v>38</v>
      </c>
      <c r="B52" s="124" t="s">
        <v>273</v>
      </c>
      <c r="C52" s="125" t="s">
        <v>229</v>
      </c>
      <c r="D52" s="170">
        <v>47397</v>
      </c>
    </row>
    <row r="53" spans="1:4" ht="29.25" customHeight="1">
      <c r="A53" s="122">
        <v>39</v>
      </c>
      <c r="B53" s="124" t="s">
        <v>274</v>
      </c>
      <c r="C53" s="127" t="s">
        <v>230</v>
      </c>
      <c r="D53" s="170">
        <f>D54</f>
        <v>1141</v>
      </c>
    </row>
    <row r="54" spans="1:4" ht="29.25" customHeight="1">
      <c r="A54" s="122">
        <v>40</v>
      </c>
      <c r="B54" s="124" t="s">
        <v>275</v>
      </c>
      <c r="C54" s="127" t="s">
        <v>230</v>
      </c>
      <c r="D54" s="170">
        <f>D55</f>
        <v>1141</v>
      </c>
    </row>
    <row r="55" spans="1:4" ht="78.75" customHeight="1">
      <c r="A55" s="122">
        <v>41</v>
      </c>
      <c r="B55" s="124" t="s">
        <v>276</v>
      </c>
      <c r="C55" s="127" t="s">
        <v>231</v>
      </c>
      <c r="D55" s="170">
        <v>1141</v>
      </c>
    </row>
    <row r="56" spans="1:4" ht="45.75" customHeight="1">
      <c r="A56" s="122">
        <v>42</v>
      </c>
      <c r="B56" s="124" t="s">
        <v>277</v>
      </c>
      <c r="C56" s="125" t="s">
        <v>4</v>
      </c>
      <c r="D56" s="170">
        <f>D57</f>
        <v>46256</v>
      </c>
    </row>
    <row r="57" spans="1:4" ht="53.25" customHeight="1">
      <c r="A57" s="122">
        <v>43</v>
      </c>
      <c r="B57" s="124" t="s">
        <v>278</v>
      </c>
      <c r="C57" s="126" t="s">
        <v>232</v>
      </c>
      <c r="D57" s="170">
        <v>46256</v>
      </c>
    </row>
    <row r="58" spans="1:4" ht="21.75" customHeight="1">
      <c r="A58" s="122">
        <v>44</v>
      </c>
      <c r="B58" s="124" t="s">
        <v>279</v>
      </c>
      <c r="C58" s="125" t="s">
        <v>9</v>
      </c>
      <c r="D58" s="170">
        <f>D59</f>
        <v>4615088</v>
      </c>
    </row>
    <row r="59" spans="1:4" ht="25.5" customHeight="1">
      <c r="A59" s="122">
        <v>45</v>
      </c>
      <c r="B59" s="124" t="s">
        <v>280</v>
      </c>
      <c r="C59" s="125" t="s">
        <v>233</v>
      </c>
      <c r="D59" s="170">
        <f>D60</f>
        <v>4615088</v>
      </c>
    </row>
    <row r="60" spans="1:4" ht="32.25" customHeight="1">
      <c r="A60" s="122">
        <v>46</v>
      </c>
      <c r="B60" s="124" t="s">
        <v>281</v>
      </c>
      <c r="C60" s="123" t="s">
        <v>234</v>
      </c>
      <c r="D60" s="170">
        <f>D61</f>
        <v>4615088</v>
      </c>
    </row>
    <row r="61" spans="1:4" ht="44.25" customHeight="1" thickBot="1">
      <c r="A61" s="122">
        <v>47</v>
      </c>
      <c r="B61" s="121" t="s">
        <v>282</v>
      </c>
      <c r="C61" s="120" t="s">
        <v>235</v>
      </c>
      <c r="D61" s="170">
        <v>4615088</v>
      </c>
    </row>
    <row r="62" spans="1:4" ht="108" customHeight="1">
      <c r="A62" s="122">
        <v>48</v>
      </c>
      <c r="B62" s="146" t="s">
        <v>320</v>
      </c>
      <c r="C62" s="120" t="s">
        <v>283</v>
      </c>
      <c r="D62" s="170">
        <v>69324</v>
      </c>
    </row>
    <row r="63" spans="1:4" ht="83.25" customHeight="1">
      <c r="A63" s="122">
        <v>49</v>
      </c>
      <c r="B63" s="146" t="s">
        <v>321</v>
      </c>
      <c r="C63" s="120" t="s">
        <v>322</v>
      </c>
      <c r="D63" s="170">
        <v>11350</v>
      </c>
    </row>
    <row r="64" spans="1:4" ht="106.5" customHeight="1">
      <c r="A64" s="122">
        <v>50</v>
      </c>
      <c r="B64" s="146" t="s">
        <v>324</v>
      </c>
      <c r="C64" s="120" t="s">
        <v>323</v>
      </c>
      <c r="D64" s="170">
        <v>61037</v>
      </c>
    </row>
    <row r="65" spans="1:4" ht="106.5" customHeight="1">
      <c r="A65" s="122">
        <v>51</v>
      </c>
      <c r="B65" s="146" t="s">
        <v>325</v>
      </c>
      <c r="C65" s="120" t="s">
        <v>326</v>
      </c>
      <c r="D65" s="170">
        <v>100000</v>
      </c>
    </row>
    <row r="66" spans="1:4" ht="106.5" customHeight="1">
      <c r="A66" s="122">
        <v>52</v>
      </c>
      <c r="B66" s="146" t="s">
        <v>285</v>
      </c>
      <c r="C66" s="120" t="s">
        <v>284</v>
      </c>
      <c r="D66" s="170">
        <v>408215</v>
      </c>
    </row>
    <row r="67" spans="1:4" ht="54.75" customHeight="1">
      <c r="A67" s="122">
        <v>53</v>
      </c>
      <c r="B67" s="146" t="s">
        <v>327</v>
      </c>
      <c r="C67" s="120" t="s">
        <v>328</v>
      </c>
      <c r="D67" s="170">
        <v>5500</v>
      </c>
    </row>
    <row r="68" spans="1:4" ht="12.75">
      <c r="A68" s="122">
        <v>54</v>
      </c>
      <c r="B68" s="146" t="s">
        <v>286</v>
      </c>
      <c r="C68" s="120" t="s">
        <v>287</v>
      </c>
      <c r="D68" s="170">
        <f>D69</f>
        <v>49000</v>
      </c>
    </row>
    <row r="69" spans="1:4" ht="25.5">
      <c r="A69" s="122">
        <v>55</v>
      </c>
      <c r="B69" s="146" t="s">
        <v>288</v>
      </c>
      <c r="C69" s="120" t="s">
        <v>289</v>
      </c>
      <c r="D69" s="170">
        <f>D70</f>
        <v>49000</v>
      </c>
    </row>
    <row r="70" spans="1:4" ht="25.5">
      <c r="A70" s="122">
        <v>56</v>
      </c>
      <c r="B70" s="146" t="s">
        <v>290</v>
      </c>
      <c r="C70" s="120" t="s">
        <v>289</v>
      </c>
      <c r="D70" s="170">
        <v>49000</v>
      </c>
    </row>
    <row r="71" spans="1:4" ht="12.75">
      <c r="A71" s="119" t="s">
        <v>236</v>
      </c>
      <c r="B71" s="119"/>
      <c r="C71" s="119"/>
      <c r="D71" s="172">
        <v>6027242</v>
      </c>
    </row>
  </sheetData>
  <sheetProtection/>
  <mergeCells count="23">
    <mergeCell ref="A3:D3"/>
    <mergeCell ref="A4:D4"/>
    <mergeCell ref="D27:D28"/>
    <mergeCell ref="D8:D9"/>
    <mergeCell ref="C29:C30"/>
    <mergeCell ref="A6:D6"/>
    <mergeCell ref="A8:A9"/>
    <mergeCell ref="B14:B15"/>
    <mergeCell ref="A29:A30"/>
    <mergeCell ref="B8:B9"/>
    <mergeCell ref="C8:C9"/>
    <mergeCell ref="D14:D15"/>
    <mergeCell ref="D31:D32"/>
    <mergeCell ref="B29:B30"/>
    <mergeCell ref="C27:C28"/>
    <mergeCell ref="D29:D30"/>
    <mergeCell ref="C14:C15"/>
    <mergeCell ref="A14:A15"/>
    <mergeCell ref="B31:B32"/>
    <mergeCell ref="C31:C32"/>
    <mergeCell ref="B27:B28"/>
    <mergeCell ref="A31:A32"/>
    <mergeCell ref="A27:A28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4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10" width="9.140625" style="18" customWidth="1"/>
    <col min="11" max="16384" width="9.140625" style="18" customWidth="1"/>
  </cols>
  <sheetData>
    <row r="1" spans="2:4" ht="11.25">
      <c r="B1" s="265" t="s">
        <v>111</v>
      </c>
      <c r="C1" s="265"/>
      <c r="D1" s="265"/>
    </row>
    <row r="2" spans="2:4" ht="11.25">
      <c r="B2" s="265" t="s">
        <v>113</v>
      </c>
      <c r="C2" s="265"/>
      <c r="D2" s="265"/>
    </row>
    <row r="3" spans="2:4" ht="11.25">
      <c r="B3" s="265" t="s">
        <v>333</v>
      </c>
      <c r="C3" s="265"/>
      <c r="D3" s="265"/>
    </row>
    <row r="4" spans="2:4" ht="11.25" customHeight="1" hidden="1">
      <c r="B4" s="265"/>
      <c r="C4" s="265"/>
      <c r="D4" s="265"/>
    </row>
    <row r="5" ht="11.25" customHeight="1" hidden="1">
      <c r="A5" s="19"/>
    </row>
    <row r="6" spans="1:4" ht="11.25">
      <c r="A6" s="19"/>
      <c r="B6" s="264" t="s">
        <v>84</v>
      </c>
      <c r="C6" s="265"/>
      <c r="D6" s="265"/>
    </row>
    <row r="7" spans="1:4" ht="12.75" customHeight="1">
      <c r="A7" s="19"/>
      <c r="B7" s="264" t="s">
        <v>113</v>
      </c>
      <c r="C7" s="265"/>
      <c r="D7" s="265"/>
    </row>
    <row r="8" spans="1:4" ht="12.75" customHeight="1">
      <c r="A8" s="19"/>
      <c r="B8" s="264" t="s">
        <v>334</v>
      </c>
      <c r="C8" s="265"/>
      <c r="D8" s="265"/>
    </row>
    <row r="9" spans="1:4" ht="37.5" customHeight="1">
      <c r="A9" s="263" t="s">
        <v>335</v>
      </c>
      <c r="B9" s="263"/>
      <c r="C9" s="263"/>
      <c r="D9" s="263"/>
    </row>
    <row r="10" ht="11.25" customHeight="1" hidden="1">
      <c r="A10" s="19"/>
    </row>
    <row r="11" spans="1:4" ht="21.75" customHeight="1">
      <c r="A11" s="262" t="s">
        <v>36</v>
      </c>
      <c r="B11" s="262" t="s">
        <v>37</v>
      </c>
      <c r="C11" s="262" t="s">
        <v>64</v>
      </c>
      <c r="D11" s="262" t="s">
        <v>263</v>
      </c>
    </row>
    <row r="12" spans="1:4" ht="14.25" customHeight="1" hidden="1">
      <c r="A12" s="262"/>
      <c r="B12" s="262"/>
      <c r="C12" s="262"/>
      <c r="D12" s="262"/>
    </row>
    <row r="13" spans="1:4" ht="11.25">
      <c r="A13" s="32"/>
      <c r="B13" s="32">
        <v>1</v>
      </c>
      <c r="C13" s="32">
        <v>2</v>
      </c>
      <c r="D13" s="20">
        <v>3</v>
      </c>
    </row>
    <row r="14" spans="1:4" ht="15" customHeight="1">
      <c r="A14" s="32">
        <v>1</v>
      </c>
      <c r="B14" s="21" t="s">
        <v>38</v>
      </c>
      <c r="C14" s="22" t="s">
        <v>54</v>
      </c>
      <c r="D14" s="23">
        <v>3619505.9</v>
      </c>
    </row>
    <row r="15" spans="1:4" ht="39.75" customHeight="1">
      <c r="A15" s="32">
        <v>2</v>
      </c>
      <c r="B15" s="24" t="s">
        <v>39</v>
      </c>
      <c r="C15" s="22" t="s">
        <v>55</v>
      </c>
      <c r="D15" s="25">
        <v>849273.9</v>
      </c>
    </row>
    <row r="16" spans="1:4" ht="50.25" customHeight="1">
      <c r="A16" s="32">
        <v>3</v>
      </c>
      <c r="B16" s="24" t="s">
        <v>40</v>
      </c>
      <c r="C16" s="22" t="s">
        <v>56</v>
      </c>
      <c r="D16" s="25">
        <v>2272615.5</v>
      </c>
    </row>
    <row r="17" spans="1:4" ht="17.25" customHeight="1">
      <c r="A17" s="32">
        <v>5</v>
      </c>
      <c r="B17" s="24" t="s">
        <v>41</v>
      </c>
      <c r="C17" s="22" t="s">
        <v>57</v>
      </c>
      <c r="D17" s="23">
        <v>1000</v>
      </c>
    </row>
    <row r="18" spans="1:4" ht="18" customHeight="1">
      <c r="A18" s="32">
        <v>6</v>
      </c>
      <c r="B18" s="24" t="s">
        <v>51</v>
      </c>
      <c r="C18" s="22" t="s">
        <v>58</v>
      </c>
      <c r="D18" s="23">
        <v>348270</v>
      </c>
    </row>
    <row r="19" spans="1:4" ht="18" customHeight="1">
      <c r="A19" s="32">
        <v>7</v>
      </c>
      <c r="B19" s="21" t="s">
        <v>42</v>
      </c>
      <c r="C19" s="22" t="s">
        <v>59</v>
      </c>
      <c r="D19" s="23">
        <v>46256</v>
      </c>
    </row>
    <row r="20" spans="1:4" ht="15.75" customHeight="1">
      <c r="A20" s="32">
        <v>8</v>
      </c>
      <c r="B20" s="24" t="s">
        <v>43</v>
      </c>
      <c r="C20" s="22" t="s">
        <v>60</v>
      </c>
      <c r="D20" s="23">
        <v>46256</v>
      </c>
    </row>
    <row r="21" spans="1:4" ht="15.75" customHeight="1">
      <c r="A21" s="94">
        <v>9</v>
      </c>
      <c r="B21" s="26" t="s">
        <v>173</v>
      </c>
      <c r="C21" s="22" t="s">
        <v>174</v>
      </c>
      <c r="D21" s="23">
        <v>121575</v>
      </c>
    </row>
    <row r="22" spans="1:4" ht="14.25" customHeight="1">
      <c r="A22" s="32">
        <v>10</v>
      </c>
      <c r="B22" s="26" t="s">
        <v>65</v>
      </c>
      <c r="C22" s="22" t="s">
        <v>66</v>
      </c>
      <c r="D22" s="23">
        <f>D23</f>
        <v>121575</v>
      </c>
    </row>
    <row r="23" spans="1:4" ht="12.75" customHeight="1">
      <c r="A23" s="32">
        <v>11</v>
      </c>
      <c r="B23" s="26" t="s">
        <v>78</v>
      </c>
      <c r="C23" s="22" t="s">
        <v>86</v>
      </c>
      <c r="D23" s="27">
        <v>121575</v>
      </c>
    </row>
    <row r="24" spans="1:4" ht="12.75" customHeight="1" hidden="1">
      <c r="A24" s="32">
        <v>10</v>
      </c>
      <c r="B24" s="28" t="s">
        <v>49</v>
      </c>
      <c r="C24" s="22" t="s">
        <v>50</v>
      </c>
      <c r="D24" s="23">
        <v>15000</v>
      </c>
    </row>
    <row r="25" spans="1:4" ht="15.75" customHeight="1">
      <c r="A25" s="32">
        <v>12</v>
      </c>
      <c r="B25" s="21" t="s">
        <v>44</v>
      </c>
      <c r="C25" s="22" t="s">
        <v>61</v>
      </c>
      <c r="D25" s="23">
        <v>780700</v>
      </c>
    </row>
    <row r="26" spans="1:4" ht="15" customHeight="1">
      <c r="A26" s="32">
        <v>13</v>
      </c>
      <c r="B26" s="21" t="s">
        <v>79</v>
      </c>
      <c r="C26" s="22" t="s">
        <v>85</v>
      </c>
      <c r="D26" s="166">
        <v>42985</v>
      </c>
    </row>
    <row r="27" spans="1:4" ht="17.25" customHeight="1">
      <c r="A27" s="32">
        <v>14</v>
      </c>
      <c r="B27" s="24" t="s">
        <v>45</v>
      </c>
      <c r="C27" s="22" t="s">
        <v>62</v>
      </c>
      <c r="D27" s="23">
        <v>737715</v>
      </c>
    </row>
    <row r="28" spans="1:4" ht="17.25" customHeight="1">
      <c r="A28" s="32">
        <v>15</v>
      </c>
      <c r="B28" s="26" t="s">
        <v>116</v>
      </c>
      <c r="C28" s="22" t="s">
        <v>114</v>
      </c>
      <c r="D28" s="23">
        <v>1282290</v>
      </c>
    </row>
    <row r="29" spans="1:4" ht="17.25" customHeight="1">
      <c r="A29" s="32">
        <v>16</v>
      </c>
      <c r="B29" s="26" t="s">
        <v>117</v>
      </c>
      <c r="C29" s="22" t="s">
        <v>115</v>
      </c>
      <c r="D29" s="23">
        <f>D28</f>
        <v>1282290</v>
      </c>
    </row>
    <row r="30" spans="1:4" ht="17.25" customHeight="1">
      <c r="A30" s="160">
        <v>17</v>
      </c>
      <c r="B30" s="26" t="s">
        <v>250</v>
      </c>
      <c r="C30" s="22" t="s">
        <v>255</v>
      </c>
      <c r="D30" s="23">
        <v>36396</v>
      </c>
    </row>
    <row r="31" spans="1:4" ht="37.5" customHeight="1">
      <c r="A31" s="32">
        <v>18</v>
      </c>
      <c r="B31" s="21" t="s">
        <v>91</v>
      </c>
      <c r="C31" s="32">
        <v>1400</v>
      </c>
      <c r="D31" s="23">
        <v>16452.1</v>
      </c>
    </row>
    <row r="32" spans="1:4" ht="41.25" customHeight="1">
      <c r="A32" s="32">
        <v>19</v>
      </c>
      <c r="B32" s="24" t="s">
        <v>6</v>
      </c>
      <c r="C32" s="32">
        <v>1403</v>
      </c>
      <c r="D32" s="23">
        <v>16452.1</v>
      </c>
    </row>
    <row r="33" spans="1:4" ht="11.25">
      <c r="A33" s="32">
        <v>20</v>
      </c>
      <c r="B33" s="24" t="s">
        <v>63</v>
      </c>
      <c r="C33" s="32"/>
      <c r="D33" s="23"/>
    </row>
    <row r="34" spans="1:4" ht="11.25" customHeight="1">
      <c r="A34" s="260" t="s">
        <v>67</v>
      </c>
      <c r="B34" s="261"/>
      <c r="C34" s="31"/>
      <c r="D34" s="29">
        <v>6027242</v>
      </c>
    </row>
  </sheetData>
  <sheetProtection/>
  <mergeCells count="13">
    <mergeCell ref="B6:D6"/>
    <mergeCell ref="B7:D7"/>
    <mergeCell ref="B8:D8"/>
    <mergeCell ref="B1:D1"/>
    <mergeCell ref="B2:D2"/>
    <mergeCell ref="B3:D3"/>
    <mergeCell ref="B4:D4"/>
    <mergeCell ref="A34:B34"/>
    <mergeCell ref="A11:A12"/>
    <mergeCell ref="B11:B12"/>
    <mergeCell ref="A9:D9"/>
    <mergeCell ref="D11:D12"/>
    <mergeCell ref="C11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1"/>
  <sheetViews>
    <sheetView zoomScalePageLayoutView="0" workbookViewId="0" topLeftCell="A100">
      <selection activeCell="C114" sqref="C114"/>
    </sheetView>
  </sheetViews>
  <sheetFormatPr defaultColWidth="9.140625" defaultRowHeight="12.75"/>
  <cols>
    <col min="1" max="1" width="3.8515625" style="33" customWidth="1"/>
    <col min="2" max="2" width="0.13671875" style="33" customWidth="1"/>
    <col min="3" max="3" width="62.28125" style="33" customWidth="1"/>
    <col min="4" max="4" width="5.28125" style="33" customWidth="1"/>
    <col min="5" max="5" width="6.421875" style="33" customWidth="1"/>
    <col min="6" max="6" width="9.57421875" style="33" bestFit="1" customWidth="1"/>
    <col min="7" max="7" width="5.00390625" style="33" customWidth="1"/>
    <col min="8" max="8" width="9.8515625" style="33" bestFit="1" customWidth="1"/>
    <col min="9" max="16384" width="9.140625" style="33" customWidth="1"/>
  </cols>
  <sheetData>
    <row r="1" spans="2:5" ht="1.5" customHeight="1">
      <c r="B1" s="266"/>
      <c r="C1" s="266"/>
      <c r="D1" s="266"/>
      <c r="E1" s="266"/>
    </row>
    <row r="2" spans="2:5" ht="12" hidden="1">
      <c r="B2" s="266"/>
      <c r="C2" s="266"/>
      <c r="D2" s="266"/>
      <c r="E2" s="266"/>
    </row>
    <row r="3" spans="2:5" ht="0.75" customHeight="1">
      <c r="B3" s="266"/>
      <c r="C3" s="266"/>
      <c r="D3" s="266"/>
      <c r="E3" s="266"/>
    </row>
    <row r="4" spans="2:8" ht="12">
      <c r="B4" s="34"/>
      <c r="C4" s="34"/>
      <c r="D4" s="34"/>
      <c r="E4" s="265" t="s">
        <v>84</v>
      </c>
      <c r="F4" s="265"/>
      <c r="G4" s="265"/>
      <c r="H4" s="265"/>
    </row>
    <row r="5" spans="2:8" ht="12">
      <c r="B5" s="34"/>
      <c r="C5" s="34"/>
      <c r="D5" s="34"/>
      <c r="E5" s="265" t="s">
        <v>113</v>
      </c>
      <c r="F5" s="265"/>
      <c r="G5" s="265"/>
      <c r="H5" s="265"/>
    </row>
    <row r="6" spans="2:8" ht="12">
      <c r="B6" s="34"/>
      <c r="C6" s="34"/>
      <c r="D6" s="34"/>
      <c r="E6" s="265" t="s">
        <v>337</v>
      </c>
      <c r="F6" s="265"/>
      <c r="G6" s="265"/>
      <c r="H6" s="265"/>
    </row>
    <row r="7" spans="2:10" ht="38.25" customHeight="1">
      <c r="B7" s="34"/>
      <c r="C7" s="30"/>
      <c r="D7" s="270" t="s">
        <v>338</v>
      </c>
      <c r="E7" s="270"/>
      <c r="F7" s="270"/>
      <c r="G7" s="270"/>
      <c r="H7" s="270"/>
      <c r="I7" s="35"/>
      <c r="J7" s="35"/>
    </row>
    <row r="8" spans="2:10" ht="12" hidden="1">
      <c r="B8" s="34"/>
      <c r="C8" s="265"/>
      <c r="D8" s="265"/>
      <c r="E8" s="265"/>
      <c r="F8" s="265"/>
      <c r="G8" s="265"/>
      <c r="H8" s="265"/>
      <c r="I8" s="36"/>
      <c r="J8" s="36"/>
    </row>
    <row r="9" spans="2:10" ht="18" customHeight="1">
      <c r="B9" s="34"/>
      <c r="C9" s="265"/>
      <c r="D9" s="265"/>
      <c r="E9" s="265"/>
      <c r="F9" s="265"/>
      <c r="G9" s="265"/>
      <c r="H9" s="265"/>
      <c r="I9" s="36"/>
      <c r="J9" s="36"/>
    </row>
    <row r="10" spans="1:8" ht="27" customHeight="1">
      <c r="A10" s="268" t="s">
        <v>336</v>
      </c>
      <c r="B10" s="269"/>
      <c r="C10" s="269"/>
      <c r="D10" s="269"/>
      <c r="E10" s="269"/>
      <c r="F10" s="269"/>
      <c r="G10" s="269"/>
      <c r="H10" s="269"/>
    </row>
    <row r="11" spans="1:4" ht="9.75" customHeight="1" hidden="1">
      <c r="A11" s="37"/>
      <c r="B11" s="37"/>
      <c r="C11" s="38"/>
      <c r="D11" s="38"/>
    </row>
    <row r="12" spans="1:8" ht="35.25" customHeight="1">
      <c r="A12" s="39" t="s">
        <v>36</v>
      </c>
      <c r="B12" s="40" t="s">
        <v>75</v>
      </c>
      <c r="C12" s="28" t="s">
        <v>10</v>
      </c>
      <c r="D12" s="40" t="s">
        <v>82</v>
      </c>
      <c r="E12" s="39" t="s">
        <v>64</v>
      </c>
      <c r="F12" s="39" t="s">
        <v>11</v>
      </c>
      <c r="G12" s="39" t="s">
        <v>12</v>
      </c>
      <c r="H12" s="208" t="s">
        <v>339</v>
      </c>
    </row>
    <row r="13" spans="1:8" ht="19.5" customHeight="1">
      <c r="A13" s="41"/>
      <c r="B13" s="41">
        <v>1</v>
      </c>
      <c r="C13" s="39">
        <v>1</v>
      </c>
      <c r="D13" s="41">
        <v>2</v>
      </c>
      <c r="E13" s="39">
        <v>3</v>
      </c>
      <c r="F13" s="41">
        <v>4</v>
      </c>
      <c r="G13" s="41">
        <v>5</v>
      </c>
      <c r="H13" s="41">
        <v>6</v>
      </c>
    </row>
    <row r="14" spans="1:9" s="46" customFormat="1" ht="19.5" customHeight="1">
      <c r="A14" s="42">
        <v>1</v>
      </c>
      <c r="B14" s="42">
        <v>804</v>
      </c>
      <c r="C14" s="43" t="s">
        <v>118</v>
      </c>
      <c r="D14" s="42">
        <v>834</v>
      </c>
      <c r="E14" s="267"/>
      <c r="F14" s="267"/>
      <c r="G14" s="267"/>
      <c r="H14" s="44">
        <v>6027242</v>
      </c>
      <c r="I14" s="45"/>
    </row>
    <row r="15" spans="1:8" ht="21" customHeight="1">
      <c r="A15" s="41">
        <v>2</v>
      </c>
      <c r="B15" s="41">
        <v>804</v>
      </c>
      <c r="C15" s="47" t="s">
        <v>38</v>
      </c>
      <c r="D15" s="41">
        <v>834</v>
      </c>
      <c r="E15" s="50" t="s">
        <v>54</v>
      </c>
      <c r="F15" s="51"/>
      <c r="G15" s="51"/>
      <c r="H15" s="166">
        <v>3619505.9</v>
      </c>
    </row>
    <row r="16" spans="1:9" ht="24" customHeight="1">
      <c r="A16" s="41">
        <v>3</v>
      </c>
      <c r="B16" s="41">
        <v>804</v>
      </c>
      <c r="C16" s="28" t="s">
        <v>76</v>
      </c>
      <c r="D16" s="41">
        <v>834</v>
      </c>
      <c r="E16" s="48" t="s">
        <v>55</v>
      </c>
      <c r="F16" s="51"/>
      <c r="G16" s="48"/>
      <c r="H16" s="152">
        <f>H17</f>
        <v>849273.9</v>
      </c>
      <c r="I16" s="52"/>
    </row>
    <row r="17" spans="1:8" ht="23.25" customHeight="1">
      <c r="A17" s="41">
        <v>4</v>
      </c>
      <c r="B17" s="41">
        <v>804</v>
      </c>
      <c r="C17" s="28" t="s">
        <v>1</v>
      </c>
      <c r="D17" s="41">
        <v>834</v>
      </c>
      <c r="E17" s="48" t="s">
        <v>55</v>
      </c>
      <c r="F17" s="53">
        <v>9100000000</v>
      </c>
      <c r="G17" s="48"/>
      <c r="H17" s="166">
        <f>H18</f>
        <v>849273.9</v>
      </c>
    </row>
    <row r="18" spans="1:8" ht="15" customHeight="1">
      <c r="A18" s="41">
        <v>5</v>
      </c>
      <c r="B18" s="41">
        <v>804</v>
      </c>
      <c r="C18" s="28" t="s">
        <v>2</v>
      </c>
      <c r="D18" s="41">
        <v>834</v>
      </c>
      <c r="E18" s="48" t="s">
        <v>55</v>
      </c>
      <c r="F18" s="53">
        <v>9110000000</v>
      </c>
      <c r="G18" s="48"/>
      <c r="H18" s="166">
        <v>849273.9</v>
      </c>
    </row>
    <row r="19" spans="1:8" ht="54" customHeight="1">
      <c r="A19" s="206">
        <v>6</v>
      </c>
      <c r="B19" s="206"/>
      <c r="C19" s="218" t="s">
        <v>342</v>
      </c>
      <c r="D19" s="206">
        <v>834</v>
      </c>
      <c r="E19" s="205" t="s">
        <v>55</v>
      </c>
      <c r="F19" s="203">
        <v>9110010360</v>
      </c>
      <c r="G19" s="205"/>
      <c r="H19" s="209">
        <v>88721.9</v>
      </c>
    </row>
    <row r="20" spans="1:8" ht="36" customHeight="1">
      <c r="A20" s="206">
        <v>7</v>
      </c>
      <c r="B20" s="206"/>
      <c r="C20" s="218" t="s">
        <v>96</v>
      </c>
      <c r="D20" s="206">
        <v>834</v>
      </c>
      <c r="E20" s="205" t="s">
        <v>55</v>
      </c>
      <c r="F20" s="203">
        <v>9110010360</v>
      </c>
      <c r="G20" s="205" t="s">
        <v>340</v>
      </c>
      <c r="H20" s="209">
        <v>88721.9</v>
      </c>
    </row>
    <row r="21" spans="1:8" ht="15" customHeight="1">
      <c r="A21" s="206">
        <v>8</v>
      </c>
      <c r="B21" s="206"/>
      <c r="C21" s="218" t="s">
        <v>97</v>
      </c>
      <c r="D21" s="206">
        <v>834</v>
      </c>
      <c r="E21" s="205" t="s">
        <v>55</v>
      </c>
      <c r="F21" s="203">
        <v>9110010360</v>
      </c>
      <c r="G21" s="205" t="s">
        <v>341</v>
      </c>
      <c r="H21" s="209">
        <v>88721.9</v>
      </c>
    </row>
    <row r="22" spans="1:8" ht="39" customHeight="1">
      <c r="A22" s="41">
        <v>9</v>
      </c>
      <c r="B22" s="41">
        <v>804</v>
      </c>
      <c r="C22" s="28" t="s">
        <v>90</v>
      </c>
      <c r="D22" s="41">
        <v>834</v>
      </c>
      <c r="E22" s="48" t="s">
        <v>55</v>
      </c>
      <c r="F22" s="53">
        <v>9110080210</v>
      </c>
      <c r="G22" s="48"/>
      <c r="H22" s="166">
        <f>H23</f>
        <v>760552</v>
      </c>
    </row>
    <row r="23" spans="1:8" ht="34.5" customHeight="1">
      <c r="A23" s="41">
        <v>10</v>
      </c>
      <c r="B23" s="41">
        <v>804</v>
      </c>
      <c r="C23" s="204" t="s">
        <v>96</v>
      </c>
      <c r="D23" s="41">
        <v>834</v>
      </c>
      <c r="E23" s="48" t="s">
        <v>55</v>
      </c>
      <c r="F23" s="53">
        <v>9110080210</v>
      </c>
      <c r="G23" s="39">
        <v>100</v>
      </c>
      <c r="H23" s="166">
        <f>H24</f>
        <v>760552</v>
      </c>
    </row>
    <row r="24" spans="1:8" ht="15" customHeight="1">
      <c r="A24" s="41">
        <v>11</v>
      </c>
      <c r="B24" s="41">
        <v>804</v>
      </c>
      <c r="C24" s="204" t="s">
        <v>97</v>
      </c>
      <c r="D24" s="41">
        <v>834</v>
      </c>
      <c r="E24" s="48" t="s">
        <v>55</v>
      </c>
      <c r="F24" s="53">
        <v>9110080210</v>
      </c>
      <c r="G24" s="39">
        <v>120</v>
      </c>
      <c r="H24" s="166">
        <v>760552</v>
      </c>
    </row>
    <row r="25" spans="1:8" ht="25.5" customHeight="1">
      <c r="A25" s="41">
        <v>12</v>
      </c>
      <c r="B25" s="41">
        <v>804</v>
      </c>
      <c r="C25" s="28" t="s">
        <v>77</v>
      </c>
      <c r="D25" s="41">
        <v>834</v>
      </c>
      <c r="E25" s="48" t="s">
        <v>56</v>
      </c>
      <c r="F25" s="53"/>
      <c r="G25" s="48"/>
      <c r="H25" s="166">
        <f>H26</f>
        <v>2272615.5</v>
      </c>
    </row>
    <row r="26" spans="1:8" ht="12.75" customHeight="1">
      <c r="A26" s="41">
        <v>13</v>
      </c>
      <c r="B26" s="41">
        <v>804</v>
      </c>
      <c r="C26" s="28" t="s">
        <v>98</v>
      </c>
      <c r="D26" s="41">
        <v>834</v>
      </c>
      <c r="E26" s="48" t="s">
        <v>56</v>
      </c>
      <c r="F26" s="53">
        <v>8100000000</v>
      </c>
      <c r="G26" s="48"/>
      <c r="H26" s="166">
        <f>H27</f>
        <v>2272615.5</v>
      </c>
    </row>
    <row r="27" spans="1:8" ht="12" customHeight="1">
      <c r="A27" s="41">
        <v>14</v>
      </c>
      <c r="B27" s="41">
        <v>804</v>
      </c>
      <c r="C27" s="28" t="s">
        <v>119</v>
      </c>
      <c r="D27" s="41">
        <v>834</v>
      </c>
      <c r="E27" s="48" t="s">
        <v>56</v>
      </c>
      <c r="F27" s="53">
        <v>8110000000</v>
      </c>
      <c r="G27" s="48"/>
      <c r="H27" s="166">
        <v>2272615.5</v>
      </c>
    </row>
    <row r="28" spans="1:8" ht="51.75" customHeight="1">
      <c r="A28" s="206">
        <v>15</v>
      </c>
      <c r="B28" s="206"/>
      <c r="C28" s="218" t="s">
        <v>342</v>
      </c>
      <c r="D28" s="206">
        <v>834</v>
      </c>
      <c r="E28" s="205" t="s">
        <v>56</v>
      </c>
      <c r="F28" s="203">
        <v>8110010360</v>
      </c>
      <c r="G28" s="205"/>
      <c r="H28" s="209">
        <f>H29</f>
        <v>103867.1</v>
      </c>
    </row>
    <row r="29" spans="1:8" ht="40.5" customHeight="1">
      <c r="A29" s="206">
        <v>16</v>
      </c>
      <c r="B29" s="206"/>
      <c r="C29" s="218" t="s">
        <v>3</v>
      </c>
      <c r="D29" s="206">
        <v>834</v>
      </c>
      <c r="E29" s="205" t="s">
        <v>56</v>
      </c>
      <c r="F29" s="203">
        <v>8110010360</v>
      </c>
      <c r="G29" s="205" t="s">
        <v>340</v>
      </c>
      <c r="H29" s="209">
        <f>H30</f>
        <v>103867.1</v>
      </c>
    </row>
    <row r="30" spans="1:8" ht="12" customHeight="1">
      <c r="A30" s="206">
        <v>17</v>
      </c>
      <c r="B30" s="206"/>
      <c r="C30" s="218" t="s">
        <v>29</v>
      </c>
      <c r="D30" s="206">
        <v>834</v>
      </c>
      <c r="E30" s="205" t="s">
        <v>56</v>
      </c>
      <c r="F30" s="203">
        <v>8110010360</v>
      </c>
      <c r="G30" s="205" t="s">
        <v>341</v>
      </c>
      <c r="H30" s="209">
        <v>103867.1</v>
      </c>
    </row>
    <row r="31" spans="1:8" ht="65.25" customHeight="1">
      <c r="A31" s="206">
        <v>18</v>
      </c>
      <c r="B31" s="206"/>
      <c r="C31" s="218" t="s">
        <v>343</v>
      </c>
      <c r="D31" s="206">
        <v>834</v>
      </c>
      <c r="E31" s="205" t="s">
        <v>56</v>
      </c>
      <c r="F31" s="203">
        <v>8110010490</v>
      </c>
      <c r="G31" s="205"/>
      <c r="H31" s="209">
        <f>H32</f>
        <v>48075</v>
      </c>
    </row>
    <row r="32" spans="1:8" ht="42" customHeight="1">
      <c r="A32" s="206">
        <v>19</v>
      </c>
      <c r="B32" s="206"/>
      <c r="C32" s="218" t="s">
        <v>3</v>
      </c>
      <c r="D32" s="206">
        <v>834</v>
      </c>
      <c r="E32" s="205" t="s">
        <v>56</v>
      </c>
      <c r="F32" s="203">
        <v>8110010490</v>
      </c>
      <c r="G32" s="205" t="s">
        <v>340</v>
      </c>
      <c r="H32" s="209">
        <f>H33</f>
        <v>48075</v>
      </c>
    </row>
    <row r="33" spans="1:8" ht="12" customHeight="1">
      <c r="A33" s="206">
        <v>20</v>
      </c>
      <c r="B33" s="206"/>
      <c r="C33" s="218" t="s">
        <v>29</v>
      </c>
      <c r="D33" s="206">
        <v>834</v>
      </c>
      <c r="E33" s="205" t="s">
        <v>56</v>
      </c>
      <c r="F33" s="203">
        <v>8110010490</v>
      </c>
      <c r="G33" s="205" t="s">
        <v>341</v>
      </c>
      <c r="H33" s="209">
        <v>48075</v>
      </c>
    </row>
    <row r="34" spans="1:9" ht="36" customHeight="1">
      <c r="A34" s="41">
        <v>21</v>
      </c>
      <c r="B34" s="41">
        <v>804</v>
      </c>
      <c r="C34" s="28" t="s">
        <v>99</v>
      </c>
      <c r="D34" s="41">
        <v>834</v>
      </c>
      <c r="E34" s="48" t="s">
        <v>56</v>
      </c>
      <c r="F34" s="53">
        <v>8110080210</v>
      </c>
      <c r="G34" s="39"/>
      <c r="H34" s="166">
        <f>H35</f>
        <v>1839309.5</v>
      </c>
      <c r="I34" s="54"/>
    </row>
    <row r="35" spans="1:8" ht="15.75" customHeight="1">
      <c r="A35" s="41">
        <v>22</v>
      </c>
      <c r="B35" s="55">
        <v>804</v>
      </c>
      <c r="C35" s="56" t="s">
        <v>97</v>
      </c>
      <c r="D35" s="55">
        <v>834</v>
      </c>
      <c r="E35" s="57" t="s">
        <v>56</v>
      </c>
      <c r="F35" s="58">
        <v>8110080210</v>
      </c>
      <c r="G35" s="59">
        <v>120</v>
      </c>
      <c r="H35" s="166">
        <v>1839309.5</v>
      </c>
    </row>
    <row r="36" spans="1:8" ht="12.75" customHeight="1">
      <c r="A36" s="41">
        <v>23</v>
      </c>
      <c r="B36" s="55">
        <v>804</v>
      </c>
      <c r="C36" s="112" t="s">
        <v>100</v>
      </c>
      <c r="D36" s="55">
        <v>834</v>
      </c>
      <c r="E36" s="57" t="s">
        <v>56</v>
      </c>
      <c r="F36" s="58">
        <v>8110080210</v>
      </c>
      <c r="G36" s="59">
        <v>200</v>
      </c>
      <c r="H36" s="117">
        <f>H37</f>
        <v>274429.9</v>
      </c>
    </row>
    <row r="37" spans="1:8" ht="12" customHeight="1">
      <c r="A37" s="41">
        <v>24</v>
      </c>
      <c r="B37" s="55">
        <v>804</v>
      </c>
      <c r="C37" s="112" t="s">
        <v>101</v>
      </c>
      <c r="D37" s="55">
        <v>834</v>
      </c>
      <c r="E37" s="57" t="s">
        <v>56</v>
      </c>
      <c r="F37" s="58">
        <v>8110080210</v>
      </c>
      <c r="G37" s="59">
        <v>240</v>
      </c>
      <c r="H37" s="117">
        <v>274429.9</v>
      </c>
    </row>
    <row r="38" spans="1:8" ht="12.75" customHeight="1">
      <c r="A38" s="41">
        <v>25</v>
      </c>
      <c r="B38" s="55">
        <v>804</v>
      </c>
      <c r="C38" s="101" t="s">
        <v>103</v>
      </c>
      <c r="D38" s="55">
        <v>834</v>
      </c>
      <c r="E38" s="57" t="s">
        <v>56</v>
      </c>
      <c r="F38" s="58">
        <v>8110080210</v>
      </c>
      <c r="G38" s="59">
        <v>800</v>
      </c>
      <c r="H38" s="117">
        <f>H39</f>
        <v>6934</v>
      </c>
    </row>
    <row r="39" spans="1:8" ht="14.25" customHeight="1">
      <c r="A39" s="41">
        <v>26</v>
      </c>
      <c r="B39" s="55">
        <v>804</v>
      </c>
      <c r="C39" s="101" t="s">
        <v>0</v>
      </c>
      <c r="D39" s="55">
        <v>834</v>
      </c>
      <c r="E39" s="57" t="s">
        <v>56</v>
      </c>
      <c r="F39" s="58">
        <v>8110080210</v>
      </c>
      <c r="G39" s="59">
        <v>850</v>
      </c>
      <c r="H39" s="117">
        <v>6934</v>
      </c>
    </row>
    <row r="40" spans="1:8" ht="12.75" customHeight="1">
      <c r="A40" s="99">
        <v>27</v>
      </c>
      <c r="B40" s="55"/>
      <c r="C40" s="158" t="s">
        <v>175</v>
      </c>
      <c r="D40" s="55">
        <v>834</v>
      </c>
      <c r="E40" s="57" t="s">
        <v>56</v>
      </c>
      <c r="F40" s="58">
        <v>8110080210</v>
      </c>
      <c r="G40" s="59">
        <v>853</v>
      </c>
      <c r="H40" s="117">
        <v>6934</v>
      </c>
    </row>
    <row r="41" spans="1:8" ht="12.75" customHeight="1">
      <c r="A41" s="206">
        <v>28</v>
      </c>
      <c r="B41" s="55"/>
      <c r="C41" s="207" t="s">
        <v>345</v>
      </c>
      <c r="D41" s="55">
        <v>834</v>
      </c>
      <c r="E41" s="57" t="s">
        <v>344</v>
      </c>
      <c r="F41" s="58">
        <v>8110080210</v>
      </c>
      <c r="G41" s="59"/>
      <c r="H41" s="117">
        <f>H42</f>
        <v>148346.5</v>
      </c>
    </row>
    <row r="42" spans="1:8" ht="12.75" customHeight="1">
      <c r="A42" s="206">
        <v>29</v>
      </c>
      <c r="B42" s="55"/>
      <c r="C42" s="207" t="s">
        <v>98</v>
      </c>
      <c r="D42" s="55">
        <v>834</v>
      </c>
      <c r="E42" s="57" t="s">
        <v>344</v>
      </c>
      <c r="F42" s="58">
        <v>8110080210</v>
      </c>
      <c r="G42" s="59"/>
      <c r="H42" s="117">
        <f>H43</f>
        <v>148346.5</v>
      </c>
    </row>
    <row r="43" spans="1:8" ht="12.75" customHeight="1">
      <c r="A43" s="206">
        <v>30</v>
      </c>
      <c r="B43" s="55"/>
      <c r="C43" s="207" t="s">
        <v>119</v>
      </c>
      <c r="D43" s="55">
        <v>834</v>
      </c>
      <c r="E43" s="57" t="s">
        <v>344</v>
      </c>
      <c r="F43" s="58">
        <v>8110080210</v>
      </c>
      <c r="G43" s="59"/>
      <c r="H43" s="117">
        <f>H44</f>
        <v>148346.5</v>
      </c>
    </row>
    <row r="44" spans="1:8" ht="41.25" customHeight="1">
      <c r="A44" s="206">
        <v>31</v>
      </c>
      <c r="B44" s="55"/>
      <c r="C44" s="207" t="s">
        <v>99</v>
      </c>
      <c r="D44" s="55">
        <v>834</v>
      </c>
      <c r="E44" s="57" t="s">
        <v>344</v>
      </c>
      <c r="F44" s="58">
        <v>8110080210</v>
      </c>
      <c r="G44" s="59"/>
      <c r="H44" s="117">
        <f>H45</f>
        <v>148346.5</v>
      </c>
    </row>
    <row r="45" spans="1:8" ht="12.75" customHeight="1">
      <c r="A45" s="206">
        <v>32</v>
      </c>
      <c r="B45" s="55"/>
      <c r="C45" s="207" t="s">
        <v>103</v>
      </c>
      <c r="D45" s="55">
        <v>834</v>
      </c>
      <c r="E45" s="57" t="s">
        <v>344</v>
      </c>
      <c r="F45" s="58">
        <v>8110080210</v>
      </c>
      <c r="G45" s="59">
        <v>800</v>
      </c>
      <c r="H45" s="117">
        <f>H46</f>
        <v>148346.5</v>
      </c>
    </row>
    <row r="46" spans="1:8" ht="12.75" customHeight="1">
      <c r="A46" s="206">
        <v>33</v>
      </c>
      <c r="B46" s="55"/>
      <c r="C46" s="207" t="s">
        <v>346</v>
      </c>
      <c r="D46" s="55">
        <v>834</v>
      </c>
      <c r="E46" s="57" t="s">
        <v>344</v>
      </c>
      <c r="F46" s="58">
        <v>8110080210</v>
      </c>
      <c r="G46" s="59">
        <v>880</v>
      </c>
      <c r="H46" s="117">
        <v>148346.5</v>
      </c>
    </row>
    <row r="47" spans="1:8" ht="13.5" customHeight="1">
      <c r="A47" s="41">
        <v>34</v>
      </c>
      <c r="B47" s="41">
        <v>804</v>
      </c>
      <c r="C47" s="28" t="s">
        <v>41</v>
      </c>
      <c r="D47" s="41">
        <v>834</v>
      </c>
      <c r="E47" s="48" t="s">
        <v>57</v>
      </c>
      <c r="F47" s="53">
        <v>8110080210</v>
      </c>
      <c r="G47" s="39"/>
      <c r="H47" s="166">
        <f>H48</f>
        <v>1000</v>
      </c>
    </row>
    <row r="48" spans="1:8" ht="14.25" customHeight="1">
      <c r="A48" s="41">
        <v>35</v>
      </c>
      <c r="B48" s="41">
        <v>804</v>
      </c>
      <c r="C48" s="28" t="s">
        <v>98</v>
      </c>
      <c r="D48" s="41">
        <v>834</v>
      </c>
      <c r="E48" s="48" t="s">
        <v>57</v>
      </c>
      <c r="F48" s="53">
        <v>8100000000</v>
      </c>
      <c r="G48" s="39"/>
      <c r="H48" s="166">
        <f>H49</f>
        <v>1000</v>
      </c>
    </row>
    <row r="49" spans="1:8" ht="14.25" customHeight="1">
      <c r="A49" s="41">
        <v>36</v>
      </c>
      <c r="B49" s="41">
        <v>804</v>
      </c>
      <c r="C49" s="28" t="s">
        <v>119</v>
      </c>
      <c r="D49" s="41">
        <v>834</v>
      </c>
      <c r="E49" s="48" t="s">
        <v>57</v>
      </c>
      <c r="F49" s="53">
        <v>8110000000</v>
      </c>
      <c r="G49" s="39"/>
      <c r="H49" s="166">
        <f>H50</f>
        <v>1000</v>
      </c>
    </row>
    <row r="50" spans="1:8" ht="39" customHeight="1">
      <c r="A50" s="41">
        <v>37</v>
      </c>
      <c r="B50" s="41">
        <v>804</v>
      </c>
      <c r="C50" s="28" t="s">
        <v>120</v>
      </c>
      <c r="D50" s="41">
        <v>834</v>
      </c>
      <c r="E50" s="48" t="s">
        <v>57</v>
      </c>
      <c r="F50" s="53">
        <v>8110080050</v>
      </c>
      <c r="G50" s="48"/>
      <c r="H50" s="166">
        <f>H51</f>
        <v>1000</v>
      </c>
    </row>
    <row r="51" spans="1:8" ht="12.75" customHeight="1">
      <c r="A51" s="41">
        <v>38</v>
      </c>
      <c r="B51" s="41">
        <v>804</v>
      </c>
      <c r="C51" s="28" t="s">
        <v>103</v>
      </c>
      <c r="D51" s="41">
        <v>834</v>
      </c>
      <c r="E51" s="48" t="s">
        <v>57</v>
      </c>
      <c r="F51" s="53">
        <v>8110080050</v>
      </c>
      <c r="G51" s="48" t="s">
        <v>102</v>
      </c>
      <c r="H51" s="166">
        <f>H52</f>
        <v>1000</v>
      </c>
    </row>
    <row r="52" spans="1:8" ht="15.75" customHeight="1">
      <c r="A52" s="41">
        <v>39</v>
      </c>
      <c r="B52" s="41">
        <v>804</v>
      </c>
      <c r="C52" s="28" t="s">
        <v>105</v>
      </c>
      <c r="D52" s="41">
        <v>834</v>
      </c>
      <c r="E52" s="48" t="s">
        <v>57</v>
      </c>
      <c r="F52" s="53">
        <v>8110080050</v>
      </c>
      <c r="G52" s="48" t="s">
        <v>104</v>
      </c>
      <c r="H52" s="166">
        <v>1000</v>
      </c>
    </row>
    <row r="53" spans="1:8" ht="15.75" customHeight="1">
      <c r="A53" s="41">
        <v>40</v>
      </c>
      <c r="B53" s="41">
        <v>804</v>
      </c>
      <c r="C53" s="61" t="s">
        <v>51</v>
      </c>
      <c r="D53" s="41">
        <v>834</v>
      </c>
      <c r="E53" s="48" t="s">
        <v>58</v>
      </c>
      <c r="F53" s="53"/>
      <c r="G53" s="39"/>
      <c r="H53" s="152">
        <v>348270</v>
      </c>
    </row>
    <row r="54" spans="1:8" ht="29.25" customHeight="1">
      <c r="A54" s="181">
        <v>41</v>
      </c>
      <c r="B54" s="181"/>
      <c r="C54" s="179" t="s">
        <v>121</v>
      </c>
      <c r="D54" s="181">
        <v>834</v>
      </c>
      <c r="E54" s="180" t="s">
        <v>58</v>
      </c>
      <c r="F54" s="177">
        <v>100000000</v>
      </c>
      <c r="G54" s="176"/>
      <c r="H54" s="178">
        <f>H55</f>
        <v>335779</v>
      </c>
    </row>
    <row r="55" spans="1:8" ht="13.5" customHeight="1">
      <c r="A55" s="181">
        <v>42</v>
      </c>
      <c r="B55" s="181"/>
      <c r="C55" s="179" t="s">
        <v>264</v>
      </c>
      <c r="D55" s="181">
        <v>834</v>
      </c>
      <c r="E55" s="180" t="s">
        <v>58</v>
      </c>
      <c r="F55" s="177">
        <v>110000000</v>
      </c>
      <c r="G55" s="176"/>
      <c r="H55" s="178">
        <v>335779</v>
      </c>
    </row>
    <row r="56" spans="1:8" ht="66.75" customHeight="1">
      <c r="A56" s="206">
        <v>43</v>
      </c>
      <c r="B56" s="206"/>
      <c r="C56" s="218" t="s">
        <v>347</v>
      </c>
      <c r="D56" s="206">
        <v>834</v>
      </c>
      <c r="E56" s="205" t="s">
        <v>58</v>
      </c>
      <c r="F56" s="203">
        <v>110010490</v>
      </c>
      <c r="G56" s="208"/>
      <c r="H56" s="209">
        <v>21249</v>
      </c>
    </row>
    <row r="57" spans="1:8" ht="41.25" customHeight="1">
      <c r="A57" s="206">
        <v>44</v>
      </c>
      <c r="B57" s="206"/>
      <c r="C57" s="218" t="s">
        <v>3</v>
      </c>
      <c r="D57" s="206">
        <v>834</v>
      </c>
      <c r="E57" s="205" t="s">
        <v>58</v>
      </c>
      <c r="F57" s="203">
        <v>110010490</v>
      </c>
      <c r="G57" s="208">
        <v>100</v>
      </c>
      <c r="H57" s="209">
        <v>21249</v>
      </c>
    </row>
    <row r="58" spans="1:8" ht="13.5" customHeight="1">
      <c r="A58" s="206">
        <v>45</v>
      </c>
      <c r="B58" s="206"/>
      <c r="C58" s="218" t="s">
        <v>29</v>
      </c>
      <c r="D58" s="206">
        <v>834</v>
      </c>
      <c r="E58" s="205" t="s">
        <v>58</v>
      </c>
      <c r="F58" s="203">
        <v>110010490</v>
      </c>
      <c r="G58" s="208">
        <v>120</v>
      </c>
      <c r="H58" s="209">
        <v>21249</v>
      </c>
    </row>
    <row r="59" spans="1:8" ht="56.25" customHeight="1">
      <c r="A59" s="181">
        <v>46</v>
      </c>
      <c r="B59" s="181"/>
      <c r="C59" s="179" t="s">
        <v>265</v>
      </c>
      <c r="D59" s="181">
        <v>834</v>
      </c>
      <c r="E59" s="180" t="s">
        <v>58</v>
      </c>
      <c r="F59" s="177">
        <v>110083090</v>
      </c>
      <c r="G59" s="176"/>
      <c r="H59" s="178">
        <f>H60+H62</f>
        <v>314530</v>
      </c>
    </row>
    <row r="60" spans="1:8" ht="42.75" customHeight="1">
      <c r="A60" s="181">
        <v>47</v>
      </c>
      <c r="B60" s="181"/>
      <c r="C60" s="179" t="s">
        <v>96</v>
      </c>
      <c r="D60" s="181">
        <v>834</v>
      </c>
      <c r="E60" s="180" t="s">
        <v>58</v>
      </c>
      <c r="F60" s="177">
        <v>110083090</v>
      </c>
      <c r="G60" s="176">
        <v>100</v>
      </c>
      <c r="H60" s="178">
        <f>H61</f>
        <v>312530</v>
      </c>
    </row>
    <row r="61" spans="1:8" ht="15.75" customHeight="1">
      <c r="A61" s="181">
        <v>48</v>
      </c>
      <c r="B61" s="181"/>
      <c r="C61" s="179" t="s">
        <v>97</v>
      </c>
      <c r="D61" s="181">
        <v>834</v>
      </c>
      <c r="E61" s="180" t="s">
        <v>58</v>
      </c>
      <c r="F61" s="177">
        <v>110083090</v>
      </c>
      <c r="G61" s="176">
        <v>120</v>
      </c>
      <c r="H61" s="178">
        <v>312530</v>
      </c>
    </row>
    <row r="62" spans="1:8" ht="27.75" customHeight="1">
      <c r="A62" s="190">
        <v>49</v>
      </c>
      <c r="B62" s="190"/>
      <c r="C62" s="188" t="s">
        <v>182</v>
      </c>
      <c r="D62" s="190">
        <v>834</v>
      </c>
      <c r="E62" s="189" t="s">
        <v>58</v>
      </c>
      <c r="F62" s="186">
        <v>110083090</v>
      </c>
      <c r="G62" s="185">
        <v>200</v>
      </c>
      <c r="H62" s="187">
        <v>2000</v>
      </c>
    </row>
    <row r="63" spans="1:8" ht="27" customHeight="1">
      <c r="A63" s="190">
        <v>50</v>
      </c>
      <c r="B63" s="190"/>
      <c r="C63" s="188" t="s">
        <v>101</v>
      </c>
      <c r="D63" s="190">
        <v>834</v>
      </c>
      <c r="E63" s="189" t="s">
        <v>58</v>
      </c>
      <c r="F63" s="186">
        <v>110083090</v>
      </c>
      <c r="G63" s="185">
        <v>240</v>
      </c>
      <c r="H63" s="187">
        <v>2000</v>
      </c>
    </row>
    <row r="64" spans="1:8" ht="18" customHeight="1">
      <c r="A64" s="41">
        <v>51</v>
      </c>
      <c r="B64" s="41"/>
      <c r="C64" s="188" t="s">
        <v>98</v>
      </c>
      <c r="D64" s="41">
        <v>834</v>
      </c>
      <c r="E64" s="48" t="s">
        <v>58</v>
      </c>
      <c r="F64" s="53">
        <v>8100000000</v>
      </c>
      <c r="G64" s="39"/>
      <c r="H64" s="166">
        <f>H65</f>
        <v>1141</v>
      </c>
    </row>
    <row r="65" spans="1:8" ht="26.25" customHeight="1">
      <c r="A65" s="41">
        <v>52</v>
      </c>
      <c r="B65" s="41"/>
      <c r="C65" s="188" t="s">
        <v>119</v>
      </c>
      <c r="D65" s="41">
        <v>834</v>
      </c>
      <c r="E65" s="48" t="s">
        <v>58</v>
      </c>
      <c r="F65" s="53">
        <v>8110000000</v>
      </c>
      <c r="G65" s="39"/>
      <c r="H65" s="166">
        <f>H66</f>
        <v>1141</v>
      </c>
    </row>
    <row r="66" spans="1:8" ht="15.75" customHeight="1">
      <c r="A66" s="60" t="s">
        <v>356</v>
      </c>
      <c r="B66" s="60" t="s">
        <v>73</v>
      </c>
      <c r="C66" s="188" t="s">
        <v>100</v>
      </c>
      <c r="D66" s="60" t="s">
        <v>112</v>
      </c>
      <c r="E66" s="48" t="s">
        <v>58</v>
      </c>
      <c r="F66" s="53">
        <v>8110075140</v>
      </c>
      <c r="G66" s="48" t="s">
        <v>108</v>
      </c>
      <c r="H66" s="166">
        <f>H67</f>
        <v>1141</v>
      </c>
    </row>
    <row r="67" spans="1:8" ht="26.25" customHeight="1">
      <c r="A67" s="60" t="s">
        <v>357</v>
      </c>
      <c r="B67" s="60" t="s">
        <v>73</v>
      </c>
      <c r="C67" s="188" t="s">
        <v>101</v>
      </c>
      <c r="D67" s="60" t="s">
        <v>112</v>
      </c>
      <c r="E67" s="48" t="s">
        <v>58</v>
      </c>
      <c r="F67" s="53">
        <v>8110075140</v>
      </c>
      <c r="G67" s="48" t="s">
        <v>89</v>
      </c>
      <c r="H67" s="166">
        <v>1141</v>
      </c>
    </row>
    <row r="68" spans="1:9" ht="15" customHeight="1">
      <c r="A68" s="41">
        <v>55</v>
      </c>
      <c r="B68" s="41">
        <v>804</v>
      </c>
      <c r="C68" s="43" t="s">
        <v>42</v>
      </c>
      <c r="D68" s="42">
        <v>834</v>
      </c>
      <c r="E68" s="105" t="s">
        <v>59</v>
      </c>
      <c r="F68" s="106"/>
      <c r="G68" s="70"/>
      <c r="H68" s="107">
        <f>H69</f>
        <v>46256</v>
      </c>
      <c r="I68" s="52"/>
    </row>
    <row r="69" spans="1:8" ht="12" customHeight="1">
      <c r="A69" s="41">
        <v>56</v>
      </c>
      <c r="B69" s="41">
        <v>804</v>
      </c>
      <c r="C69" s="28" t="s">
        <v>43</v>
      </c>
      <c r="D69" s="41">
        <v>834</v>
      </c>
      <c r="E69" s="48" t="s">
        <v>60</v>
      </c>
      <c r="F69" s="62"/>
      <c r="G69" s="39"/>
      <c r="H69" s="166">
        <f>H70</f>
        <v>46256</v>
      </c>
    </row>
    <row r="70" spans="1:8" ht="12" customHeight="1">
      <c r="A70" s="41">
        <v>57</v>
      </c>
      <c r="B70" s="41">
        <v>804</v>
      </c>
      <c r="C70" s="154" t="s">
        <v>98</v>
      </c>
      <c r="D70" s="41">
        <v>834</v>
      </c>
      <c r="E70" s="48" t="s">
        <v>60</v>
      </c>
      <c r="F70" s="53">
        <v>8100000000</v>
      </c>
      <c r="G70" s="39"/>
      <c r="H70" s="166">
        <f>H71</f>
        <v>46256</v>
      </c>
    </row>
    <row r="71" spans="1:8" ht="15" customHeight="1">
      <c r="A71" s="41">
        <v>58</v>
      </c>
      <c r="B71" s="41">
        <v>804</v>
      </c>
      <c r="C71" s="28" t="s">
        <v>119</v>
      </c>
      <c r="D71" s="41">
        <v>834</v>
      </c>
      <c r="E71" s="48" t="s">
        <v>60</v>
      </c>
      <c r="F71" s="53">
        <v>8110000000</v>
      </c>
      <c r="G71" s="39"/>
      <c r="H71" s="166">
        <f>H72</f>
        <v>46256</v>
      </c>
    </row>
    <row r="72" spans="1:8" ht="42" customHeight="1">
      <c r="A72" s="41">
        <v>59</v>
      </c>
      <c r="B72" s="41">
        <v>804</v>
      </c>
      <c r="C72" s="28" t="s">
        <v>122</v>
      </c>
      <c r="D72" s="41">
        <v>834</v>
      </c>
      <c r="E72" s="48" t="s">
        <v>60</v>
      </c>
      <c r="F72" s="53">
        <v>8110051180</v>
      </c>
      <c r="G72" s="39"/>
      <c r="H72" s="166">
        <f>H73+H76</f>
        <v>46256</v>
      </c>
    </row>
    <row r="73" spans="1:8" ht="37.5" customHeight="1">
      <c r="A73" s="41">
        <v>60</v>
      </c>
      <c r="B73" s="41">
        <v>804</v>
      </c>
      <c r="C73" s="28" t="s">
        <v>3</v>
      </c>
      <c r="D73" s="41">
        <v>834</v>
      </c>
      <c r="E73" s="48" t="s">
        <v>60</v>
      </c>
      <c r="F73" s="53">
        <v>8110051180</v>
      </c>
      <c r="G73" s="39">
        <v>100</v>
      </c>
      <c r="H73" s="166">
        <f>H74</f>
        <v>32247.56</v>
      </c>
    </row>
    <row r="74" spans="1:8" ht="14.25" customHeight="1">
      <c r="A74" s="41">
        <v>61</v>
      </c>
      <c r="B74" s="41">
        <v>804</v>
      </c>
      <c r="C74" s="28" t="s">
        <v>29</v>
      </c>
      <c r="D74" s="41">
        <v>834</v>
      </c>
      <c r="E74" s="48" t="s">
        <v>60</v>
      </c>
      <c r="F74" s="53">
        <v>8110051180</v>
      </c>
      <c r="G74" s="39">
        <v>120</v>
      </c>
      <c r="H74" s="166">
        <f>H75</f>
        <v>32247.56</v>
      </c>
    </row>
    <row r="75" spans="1:8" ht="15.75" customHeight="1">
      <c r="A75" s="110">
        <v>62</v>
      </c>
      <c r="B75" s="110"/>
      <c r="C75" s="111" t="s">
        <v>100</v>
      </c>
      <c r="D75" s="110">
        <v>834</v>
      </c>
      <c r="E75" s="115" t="s">
        <v>60</v>
      </c>
      <c r="F75" s="113">
        <v>8110051180</v>
      </c>
      <c r="G75" s="114">
        <v>200</v>
      </c>
      <c r="H75" s="166">
        <v>32247.56</v>
      </c>
    </row>
    <row r="76" spans="1:8" ht="23.25" customHeight="1">
      <c r="A76" s="110">
        <v>63</v>
      </c>
      <c r="B76" s="110"/>
      <c r="C76" s="111" t="s">
        <v>101</v>
      </c>
      <c r="D76" s="110">
        <v>834</v>
      </c>
      <c r="E76" s="115" t="s">
        <v>60</v>
      </c>
      <c r="F76" s="113">
        <v>8110051180</v>
      </c>
      <c r="G76" s="114">
        <v>240</v>
      </c>
      <c r="H76" s="166">
        <v>14008.44</v>
      </c>
    </row>
    <row r="77" spans="1:8" ht="23.25" customHeight="1">
      <c r="A77" s="99">
        <v>64</v>
      </c>
      <c r="B77" s="99"/>
      <c r="C77" s="63" t="s">
        <v>178</v>
      </c>
      <c r="D77" s="42">
        <v>834</v>
      </c>
      <c r="E77" s="105" t="s">
        <v>176</v>
      </c>
      <c r="F77" s="108"/>
      <c r="G77" s="95"/>
      <c r="H77" s="107">
        <f>H78</f>
        <v>121575</v>
      </c>
    </row>
    <row r="78" spans="1:8" ht="17.25" customHeight="1">
      <c r="A78" s="99">
        <v>65</v>
      </c>
      <c r="B78" s="99"/>
      <c r="C78" s="100" t="s">
        <v>173</v>
      </c>
      <c r="D78" s="99">
        <v>834</v>
      </c>
      <c r="E78" s="98" t="s">
        <v>174</v>
      </c>
      <c r="F78" s="96"/>
      <c r="G78" s="97"/>
      <c r="H78" s="166">
        <f>H79</f>
        <v>121575</v>
      </c>
    </row>
    <row r="79" spans="1:8" ht="24">
      <c r="A79" s="99">
        <v>66</v>
      </c>
      <c r="B79" s="99"/>
      <c r="C79" s="179" t="s">
        <v>121</v>
      </c>
      <c r="D79" s="99">
        <v>834</v>
      </c>
      <c r="E79" s="98" t="s">
        <v>174</v>
      </c>
      <c r="F79" s="96">
        <v>100000000</v>
      </c>
      <c r="G79" s="97"/>
      <c r="H79" s="166">
        <f>H80</f>
        <v>121575</v>
      </c>
    </row>
    <row r="80" spans="1:8" ht="23.25" customHeight="1">
      <c r="A80" s="99">
        <v>67</v>
      </c>
      <c r="B80" s="99"/>
      <c r="C80" s="179" t="s">
        <v>123</v>
      </c>
      <c r="D80" s="99">
        <v>834</v>
      </c>
      <c r="E80" s="98" t="s">
        <v>174</v>
      </c>
      <c r="F80" s="96">
        <v>130000000</v>
      </c>
      <c r="G80" s="97"/>
      <c r="H80" s="166">
        <f>H81+H84</f>
        <v>121575</v>
      </c>
    </row>
    <row r="81" spans="1:8" ht="54.75" customHeight="1">
      <c r="A81" s="99">
        <v>68</v>
      </c>
      <c r="B81" s="99"/>
      <c r="C81" s="144" t="s">
        <v>183</v>
      </c>
      <c r="D81" s="99">
        <v>834</v>
      </c>
      <c r="E81" s="98" t="s">
        <v>174</v>
      </c>
      <c r="F81" s="96" t="s">
        <v>177</v>
      </c>
      <c r="G81" s="97"/>
      <c r="H81" s="166">
        <f>H82</f>
        <v>16575</v>
      </c>
    </row>
    <row r="82" spans="1:8" ht="23.25" customHeight="1">
      <c r="A82" s="99">
        <v>69</v>
      </c>
      <c r="B82" s="99"/>
      <c r="C82" s="100" t="s">
        <v>182</v>
      </c>
      <c r="D82" s="99">
        <v>834</v>
      </c>
      <c r="E82" s="98" t="s">
        <v>174</v>
      </c>
      <c r="F82" s="96" t="s">
        <v>177</v>
      </c>
      <c r="G82" s="97">
        <v>200</v>
      </c>
      <c r="H82" s="166">
        <f>H83</f>
        <v>16575</v>
      </c>
    </row>
    <row r="83" spans="1:8" ht="23.25" customHeight="1">
      <c r="A83" s="99">
        <v>70</v>
      </c>
      <c r="B83" s="99"/>
      <c r="C83" s="100" t="s">
        <v>101</v>
      </c>
      <c r="D83" s="99">
        <v>834</v>
      </c>
      <c r="E83" s="98" t="s">
        <v>174</v>
      </c>
      <c r="F83" s="145" t="s">
        <v>177</v>
      </c>
      <c r="G83" s="97">
        <v>240</v>
      </c>
      <c r="H83" s="166">
        <v>16575</v>
      </c>
    </row>
    <row r="84" spans="1:8" ht="52.5" customHeight="1">
      <c r="A84" s="206">
        <v>71</v>
      </c>
      <c r="B84" s="206"/>
      <c r="C84" s="218" t="s">
        <v>349</v>
      </c>
      <c r="D84" s="206">
        <v>834</v>
      </c>
      <c r="E84" s="205" t="s">
        <v>174</v>
      </c>
      <c r="F84" s="203" t="s">
        <v>348</v>
      </c>
      <c r="G84" s="208"/>
      <c r="H84" s="209">
        <v>105000</v>
      </c>
    </row>
    <row r="85" spans="1:8" ht="23.25" customHeight="1">
      <c r="A85" s="206">
        <v>72</v>
      </c>
      <c r="B85" s="206"/>
      <c r="C85" s="218" t="s">
        <v>182</v>
      </c>
      <c r="D85" s="206">
        <v>834</v>
      </c>
      <c r="E85" s="205" t="s">
        <v>174</v>
      </c>
      <c r="F85" s="203" t="s">
        <v>348</v>
      </c>
      <c r="G85" s="208">
        <v>200</v>
      </c>
      <c r="H85" s="209">
        <v>105000</v>
      </c>
    </row>
    <row r="86" spans="1:8" ht="23.25" customHeight="1">
      <c r="A86" s="206">
        <v>73</v>
      </c>
      <c r="B86" s="206"/>
      <c r="C86" s="218" t="s">
        <v>101</v>
      </c>
      <c r="D86" s="206">
        <v>834</v>
      </c>
      <c r="E86" s="205" t="s">
        <v>174</v>
      </c>
      <c r="F86" s="203" t="s">
        <v>348</v>
      </c>
      <c r="G86" s="208">
        <v>240</v>
      </c>
      <c r="H86" s="209">
        <v>105000</v>
      </c>
    </row>
    <row r="87" spans="1:13" ht="20.25" customHeight="1">
      <c r="A87" s="147">
        <v>74</v>
      </c>
      <c r="B87" s="147"/>
      <c r="C87" s="63" t="s">
        <v>65</v>
      </c>
      <c r="D87" s="150"/>
      <c r="E87" s="149"/>
      <c r="F87" s="64"/>
      <c r="G87" s="42"/>
      <c r="H87" s="148"/>
      <c r="I87" s="66"/>
      <c r="J87" s="38"/>
      <c r="K87" s="38"/>
      <c r="L87" s="67"/>
      <c r="M87" s="68"/>
    </row>
    <row r="88" spans="1:13" ht="15.75" customHeight="1">
      <c r="A88" s="41">
        <v>75</v>
      </c>
      <c r="B88" s="41">
        <v>804</v>
      </c>
      <c r="C88" s="28" t="s">
        <v>78</v>
      </c>
      <c r="D88" s="41">
        <v>834</v>
      </c>
      <c r="E88" s="48" t="s">
        <v>86</v>
      </c>
      <c r="F88" s="53"/>
      <c r="G88" s="39"/>
      <c r="H88" s="166">
        <f>H89+H92+H95</f>
        <v>124067</v>
      </c>
      <c r="I88" s="69"/>
      <c r="J88" s="38"/>
      <c r="K88" s="38"/>
      <c r="L88" s="67"/>
      <c r="M88" s="68"/>
    </row>
    <row r="89" spans="1:13" ht="78" customHeight="1">
      <c r="A89" s="41">
        <v>76</v>
      </c>
      <c r="B89" s="41"/>
      <c r="C89" s="28" t="s">
        <v>124</v>
      </c>
      <c r="D89" s="41">
        <v>834</v>
      </c>
      <c r="E89" s="48" t="s">
        <v>86</v>
      </c>
      <c r="F89" s="65">
        <v>120081090</v>
      </c>
      <c r="G89" s="41"/>
      <c r="H89" s="166">
        <f>H90</f>
        <v>41411</v>
      </c>
      <c r="I89" s="66"/>
      <c r="J89" s="38"/>
      <c r="K89" s="38"/>
      <c r="L89" s="67"/>
      <c r="M89" s="68"/>
    </row>
    <row r="90" spans="1:13" ht="12" customHeight="1">
      <c r="A90" s="41">
        <v>77</v>
      </c>
      <c r="B90" s="41"/>
      <c r="C90" s="28" t="s">
        <v>100</v>
      </c>
      <c r="D90" s="41">
        <v>834</v>
      </c>
      <c r="E90" s="48" t="s">
        <v>86</v>
      </c>
      <c r="F90" s="65">
        <v>120081090</v>
      </c>
      <c r="G90" s="41">
        <v>200</v>
      </c>
      <c r="H90" s="166">
        <f>H91</f>
        <v>41411</v>
      </c>
      <c r="I90" s="66"/>
      <c r="J90" s="38"/>
      <c r="K90" s="38"/>
      <c r="L90" s="67"/>
      <c r="M90" s="68"/>
    </row>
    <row r="91" spans="1:13" ht="30" customHeight="1">
      <c r="A91" s="41">
        <v>78</v>
      </c>
      <c r="B91" s="41"/>
      <c r="C91" s="28" t="s">
        <v>101</v>
      </c>
      <c r="D91" s="41">
        <v>834</v>
      </c>
      <c r="E91" s="48" t="s">
        <v>86</v>
      </c>
      <c r="F91" s="65">
        <v>120081090</v>
      </c>
      <c r="G91" s="41">
        <v>240</v>
      </c>
      <c r="H91" s="166">
        <v>41411</v>
      </c>
      <c r="I91" s="66"/>
      <c r="J91" s="38"/>
      <c r="K91" s="38"/>
      <c r="L91" s="67"/>
      <c r="M91" s="68"/>
    </row>
    <row r="92" spans="1:13" ht="66.75" customHeight="1">
      <c r="A92" s="206">
        <v>79</v>
      </c>
      <c r="B92" s="206"/>
      <c r="C92" s="218" t="s">
        <v>353</v>
      </c>
      <c r="D92" s="206">
        <v>834</v>
      </c>
      <c r="E92" s="205" t="s">
        <v>86</v>
      </c>
      <c r="F92" s="65">
        <v>120082120</v>
      </c>
      <c r="G92" s="206"/>
      <c r="H92" s="209">
        <f>H93</f>
        <v>20886</v>
      </c>
      <c r="I92" s="66"/>
      <c r="J92" s="38"/>
      <c r="K92" s="38"/>
      <c r="L92" s="67"/>
      <c r="M92" s="68"/>
    </row>
    <row r="93" spans="1:13" ht="30" customHeight="1">
      <c r="A93" s="206">
        <v>80</v>
      </c>
      <c r="B93" s="206"/>
      <c r="C93" s="218" t="s">
        <v>182</v>
      </c>
      <c r="D93" s="206">
        <v>834</v>
      </c>
      <c r="E93" s="205" t="s">
        <v>86</v>
      </c>
      <c r="F93" s="65">
        <v>120082120</v>
      </c>
      <c r="G93" s="206">
        <v>200</v>
      </c>
      <c r="H93" s="209">
        <f>H94</f>
        <v>20886</v>
      </c>
      <c r="I93" s="66"/>
      <c r="J93" s="38"/>
      <c r="K93" s="38"/>
      <c r="L93" s="67"/>
      <c r="M93" s="68"/>
    </row>
    <row r="94" spans="1:13" ht="30" customHeight="1">
      <c r="A94" s="206">
        <v>81</v>
      </c>
      <c r="B94" s="206"/>
      <c r="C94" s="218" t="s">
        <v>101</v>
      </c>
      <c r="D94" s="206">
        <v>834</v>
      </c>
      <c r="E94" s="205" t="s">
        <v>86</v>
      </c>
      <c r="F94" s="65">
        <v>120082120</v>
      </c>
      <c r="G94" s="206">
        <v>240</v>
      </c>
      <c r="H94" s="209">
        <v>20886</v>
      </c>
      <c r="I94" s="66"/>
      <c r="J94" s="38"/>
      <c r="K94" s="38"/>
      <c r="L94" s="67"/>
      <c r="M94" s="68"/>
    </row>
    <row r="95" spans="1:13" ht="72" customHeight="1">
      <c r="A95" s="41">
        <v>82</v>
      </c>
      <c r="B95" s="41"/>
      <c r="C95" s="28" t="s">
        <v>125</v>
      </c>
      <c r="D95" s="41">
        <v>834</v>
      </c>
      <c r="E95" s="48" t="s">
        <v>86</v>
      </c>
      <c r="F95" s="65" t="s">
        <v>246</v>
      </c>
      <c r="G95" s="41"/>
      <c r="H95" s="166">
        <f>H96</f>
        <v>61770</v>
      </c>
      <c r="I95" s="66"/>
      <c r="J95" s="38"/>
      <c r="K95" s="38"/>
      <c r="L95" s="67"/>
      <c r="M95" s="68"/>
    </row>
    <row r="96" spans="1:13" ht="14.25" customHeight="1">
      <c r="A96" s="41">
        <v>83</v>
      </c>
      <c r="B96" s="41"/>
      <c r="C96" s="28" t="s">
        <v>100</v>
      </c>
      <c r="D96" s="41">
        <v>834</v>
      </c>
      <c r="E96" s="48" t="s">
        <v>86</v>
      </c>
      <c r="F96" s="65" t="s">
        <v>246</v>
      </c>
      <c r="G96" s="41">
        <v>200</v>
      </c>
      <c r="H96" s="166">
        <f>H97</f>
        <v>61770</v>
      </c>
      <c r="I96" s="66"/>
      <c r="J96" s="38"/>
      <c r="K96" s="38"/>
      <c r="L96" s="67"/>
      <c r="M96" s="68"/>
    </row>
    <row r="97" spans="1:13" ht="25.5" customHeight="1">
      <c r="A97" s="41">
        <v>84</v>
      </c>
      <c r="B97" s="41"/>
      <c r="C97" s="28" t="s">
        <v>101</v>
      </c>
      <c r="D97" s="41">
        <v>834</v>
      </c>
      <c r="E97" s="48" t="s">
        <v>86</v>
      </c>
      <c r="F97" s="65" t="s">
        <v>246</v>
      </c>
      <c r="G97" s="41">
        <v>240</v>
      </c>
      <c r="H97" s="166">
        <v>61770</v>
      </c>
      <c r="I97" s="66"/>
      <c r="J97" s="38"/>
      <c r="K97" s="38"/>
      <c r="L97" s="67"/>
      <c r="M97" s="68"/>
    </row>
    <row r="98" spans="1:8" ht="16.5" customHeight="1">
      <c r="A98" s="41">
        <v>85</v>
      </c>
      <c r="B98" s="41">
        <v>804</v>
      </c>
      <c r="C98" s="63" t="s">
        <v>44</v>
      </c>
      <c r="D98" s="41">
        <v>834</v>
      </c>
      <c r="E98" s="48" t="s">
        <v>61</v>
      </c>
      <c r="F98" s="53"/>
      <c r="G98" s="39"/>
      <c r="H98" s="152">
        <f>H99+H105</f>
        <v>780700</v>
      </c>
    </row>
    <row r="99" spans="1:9" ht="12.75" customHeight="1">
      <c r="A99" s="41">
        <v>86</v>
      </c>
      <c r="B99" s="41">
        <v>804</v>
      </c>
      <c r="C99" s="28" t="s">
        <v>79</v>
      </c>
      <c r="D99" s="41">
        <v>834</v>
      </c>
      <c r="E99" s="48" t="s">
        <v>85</v>
      </c>
      <c r="F99" s="53"/>
      <c r="G99" s="39"/>
      <c r="H99" s="166">
        <f>H100</f>
        <v>42985</v>
      </c>
      <c r="I99" s="52"/>
    </row>
    <row r="100" spans="1:8" ht="30.75" customHeight="1">
      <c r="A100" s="41">
        <v>87</v>
      </c>
      <c r="B100" s="41">
        <v>804</v>
      </c>
      <c r="C100" s="28" t="s">
        <v>121</v>
      </c>
      <c r="D100" s="41">
        <v>834</v>
      </c>
      <c r="E100" s="48" t="s">
        <v>85</v>
      </c>
      <c r="F100" s="53">
        <v>100000000</v>
      </c>
      <c r="G100" s="39"/>
      <c r="H100" s="166">
        <f>H101</f>
        <v>42985</v>
      </c>
    </row>
    <row r="101" spans="1:8" ht="24" customHeight="1">
      <c r="A101" s="41">
        <v>88</v>
      </c>
      <c r="B101" s="41">
        <v>804</v>
      </c>
      <c r="C101" s="28" t="s">
        <v>126</v>
      </c>
      <c r="D101" s="41">
        <v>834</v>
      </c>
      <c r="E101" s="48" t="s">
        <v>85</v>
      </c>
      <c r="F101" s="53">
        <v>110000000</v>
      </c>
      <c r="G101" s="39"/>
      <c r="H101" s="166">
        <f>H102</f>
        <v>42985</v>
      </c>
    </row>
    <row r="102" spans="1:8" ht="54.75" customHeight="1">
      <c r="A102" s="41">
        <v>89</v>
      </c>
      <c r="B102" s="41">
        <v>804</v>
      </c>
      <c r="C102" s="28" t="s">
        <v>127</v>
      </c>
      <c r="D102" s="41">
        <v>834</v>
      </c>
      <c r="E102" s="48" t="s">
        <v>85</v>
      </c>
      <c r="F102" s="53">
        <v>110083010</v>
      </c>
      <c r="G102" s="39"/>
      <c r="H102" s="166">
        <f>H103</f>
        <v>42985</v>
      </c>
    </row>
    <row r="103" spans="1:8" ht="21" customHeight="1">
      <c r="A103" s="41">
        <v>90</v>
      </c>
      <c r="B103" s="41">
        <v>804</v>
      </c>
      <c r="C103" s="188" t="s">
        <v>100</v>
      </c>
      <c r="D103" s="41">
        <v>834</v>
      </c>
      <c r="E103" s="48" t="s">
        <v>85</v>
      </c>
      <c r="F103" s="53">
        <v>110083010</v>
      </c>
      <c r="G103" s="39">
        <v>200</v>
      </c>
      <c r="H103" s="166">
        <f>H104</f>
        <v>42985</v>
      </c>
    </row>
    <row r="104" spans="1:8" ht="30" customHeight="1">
      <c r="A104" s="41">
        <v>91</v>
      </c>
      <c r="B104" s="41">
        <v>804</v>
      </c>
      <c r="C104" s="188" t="s">
        <v>101</v>
      </c>
      <c r="D104" s="41">
        <v>834</v>
      </c>
      <c r="E104" s="48" t="s">
        <v>85</v>
      </c>
      <c r="F104" s="53">
        <v>110083010</v>
      </c>
      <c r="G104" s="39">
        <v>240</v>
      </c>
      <c r="H104" s="166">
        <v>42985</v>
      </c>
    </row>
    <row r="105" spans="1:8" ht="13.5" customHeight="1">
      <c r="A105" s="41">
        <v>92</v>
      </c>
      <c r="B105" s="41">
        <v>804</v>
      </c>
      <c r="C105" s="28" t="s">
        <v>45</v>
      </c>
      <c r="D105" s="41">
        <v>834</v>
      </c>
      <c r="E105" s="48" t="s">
        <v>62</v>
      </c>
      <c r="F105" s="53"/>
      <c r="G105" s="39"/>
      <c r="H105" s="166">
        <f>H106</f>
        <v>737715</v>
      </c>
    </row>
    <row r="106" spans="1:8" ht="30.75" customHeight="1">
      <c r="A106" s="41">
        <v>93</v>
      </c>
      <c r="B106" s="41">
        <v>804</v>
      </c>
      <c r="C106" s="28" t="s">
        <v>121</v>
      </c>
      <c r="D106" s="41">
        <v>834</v>
      </c>
      <c r="E106" s="48" t="s">
        <v>62</v>
      </c>
      <c r="F106" s="53">
        <v>100000000</v>
      </c>
      <c r="G106" s="39"/>
      <c r="H106" s="166">
        <f>H107</f>
        <v>737715</v>
      </c>
    </row>
    <row r="107" spans="1:8" ht="21" customHeight="1">
      <c r="A107" s="41">
        <v>94</v>
      </c>
      <c r="B107" s="41">
        <v>804</v>
      </c>
      <c r="C107" s="28" t="s">
        <v>145</v>
      </c>
      <c r="D107" s="41">
        <v>834</v>
      </c>
      <c r="E107" s="48" t="s">
        <v>62</v>
      </c>
      <c r="F107" s="53">
        <v>110000000</v>
      </c>
      <c r="G107" s="39"/>
      <c r="H107" s="166">
        <f>H108+H111+H114</f>
        <v>737715</v>
      </c>
    </row>
    <row r="108" spans="1:8" ht="54" customHeight="1">
      <c r="A108" s="190">
        <v>95</v>
      </c>
      <c r="B108" s="190"/>
      <c r="C108" s="188" t="s">
        <v>150</v>
      </c>
      <c r="D108" s="190">
        <v>834</v>
      </c>
      <c r="E108" s="189" t="s">
        <v>62</v>
      </c>
      <c r="F108" s="186">
        <v>110081010</v>
      </c>
      <c r="G108" s="185"/>
      <c r="H108" s="187">
        <f>H109</f>
        <v>250000</v>
      </c>
    </row>
    <row r="109" spans="1:8" ht="15.75" customHeight="1">
      <c r="A109" s="41">
        <v>96</v>
      </c>
      <c r="B109" s="41">
        <v>804</v>
      </c>
      <c r="C109" s="188" t="s">
        <v>100</v>
      </c>
      <c r="D109" s="41">
        <v>834</v>
      </c>
      <c r="E109" s="48" t="s">
        <v>62</v>
      </c>
      <c r="F109" s="53">
        <v>110081010</v>
      </c>
      <c r="G109" s="39">
        <v>200</v>
      </c>
      <c r="H109" s="166">
        <f>H110</f>
        <v>250000</v>
      </c>
    </row>
    <row r="110" spans="1:8" ht="24.75" customHeight="1">
      <c r="A110" s="41">
        <v>97</v>
      </c>
      <c r="B110" s="41">
        <v>804</v>
      </c>
      <c r="C110" s="28" t="s">
        <v>101</v>
      </c>
      <c r="D110" s="41">
        <v>834</v>
      </c>
      <c r="E110" s="48" t="s">
        <v>62</v>
      </c>
      <c r="F110" s="53">
        <v>110081010</v>
      </c>
      <c r="G110" s="39">
        <v>240</v>
      </c>
      <c r="H110" s="166">
        <v>250000</v>
      </c>
    </row>
    <row r="111" spans="1:8" ht="67.5" customHeight="1">
      <c r="A111" s="190">
        <v>98</v>
      </c>
      <c r="B111" s="190"/>
      <c r="C111" s="193" t="s">
        <v>292</v>
      </c>
      <c r="D111" s="190">
        <v>834</v>
      </c>
      <c r="E111" s="189" t="s">
        <v>62</v>
      </c>
      <c r="F111" s="186" t="s">
        <v>293</v>
      </c>
      <c r="G111" s="185"/>
      <c r="H111" s="187">
        <f>H112</f>
        <v>482215</v>
      </c>
    </row>
    <row r="112" spans="1:8" ht="24.75" customHeight="1">
      <c r="A112" s="190">
        <v>99</v>
      </c>
      <c r="B112" s="190"/>
      <c r="C112" s="188" t="s">
        <v>100</v>
      </c>
      <c r="D112" s="190">
        <v>834</v>
      </c>
      <c r="E112" s="189" t="s">
        <v>62</v>
      </c>
      <c r="F112" s="186" t="s">
        <v>293</v>
      </c>
      <c r="G112" s="185">
        <v>200</v>
      </c>
      <c r="H112" s="187">
        <v>482215</v>
      </c>
    </row>
    <row r="113" spans="1:8" ht="24.75" customHeight="1">
      <c r="A113" s="190">
        <v>100</v>
      </c>
      <c r="B113" s="190"/>
      <c r="C113" s="188" t="s">
        <v>101</v>
      </c>
      <c r="D113" s="190">
        <v>834</v>
      </c>
      <c r="E113" s="189" t="s">
        <v>62</v>
      </c>
      <c r="F113" s="186" t="s">
        <v>293</v>
      </c>
      <c r="G113" s="185">
        <v>240</v>
      </c>
      <c r="H113" s="187">
        <v>482215</v>
      </c>
    </row>
    <row r="114" spans="1:8" ht="62.25" customHeight="1">
      <c r="A114" s="215">
        <v>101</v>
      </c>
      <c r="B114" s="215"/>
      <c r="C114" s="218" t="s">
        <v>355</v>
      </c>
      <c r="D114" s="215">
        <v>834</v>
      </c>
      <c r="E114" s="214" t="s">
        <v>62</v>
      </c>
      <c r="F114" s="211" t="s">
        <v>354</v>
      </c>
      <c r="G114" s="210"/>
      <c r="H114" s="212">
        <v>5500</v>
      </c>
    </row>
    <row r="115" spans="1:8" ht="24.75" customHeight="1">
      <c r="A115" s="215">
        <v>102</v>
      </c>
      <c r="B115" s="215"/>
      <c r="C115" s="213" t="s">
        <v>100</v>
      </c>
      <c r="D115" s="215">
        <v>834</v>
      </c>
      <c r="E115" s="214" t="s">
        <v>62</v>
      </c>
      <c r="F115" s="211" t="s">
        <v>354</v>
      </c>
      <c r="G115" s="210">
        <v>200</v>
      </c>
      <c r="H115" s="212">
        <v>5500</v>
      </c>
    </row>
    <row r="116" spans="1:8" ht="24.75" customHeight="1">
      <c r="A116" s="215">
        <v>103</v>
      </c>
      <c r="B116" s="215"/>
      <c r="C116" s="213" t="s">
        <v>101</v>
      </c>
      <c r="D116" s="215">
        <v>8534</v>
      </c>
      <c r="E116" s="214" t="s">
        <v>62</v>
      </c>
      <c r="F116" s="211" t="s">
        <v>354</v>
      </c>
      <c r="G116" s="210">
        <v>240</v>
      </c>
      <c r="H116" s="212">
        <v>5500</v>
      </c>
    </row>
    <row r="117" spans="1:9" ht="24" customHeight="1">
      <c r="A117" s="41">
        <v>104</v>
      </c>
      <c r="B117" s="41"/>
      <c r="C117" s="28" t="s">
        <v>116</v>
      </c>
      <c r="D117" s="41">
        <v>834</v>
      </c>
      <c r="E117" s="48" t="s">
        <v>114</v>
      </c>
      <c r="F117" s="53"/>
      <c r="G117" s="39"/>
      <c r="H117" s="166">
        <v>1282290</v>
      </c>
      <c r="I117" s="52"/>
    </row>
    <row r="118" spans="1:8" ht="24" customHeight="1">
      <c r="A118" s="41">
        <v>105</v>
      </c>
      <c r="B118" s="41">
        <v>89</v>
      </c>
      <c r="C118" s="28" t="s">
        <v>128</v>
      </c>
      <c r="D118" s="41">
        <v>834</v>
      </c>
      <c r="E118" s="48" t="s">
        <v>115</v>
      </c>
      <c r="F118" s="53">
        <v>200000000</v>
      </c>
      <c r="G118" s="39"/>
      <c r="H118" s="166">
        <f>H119</f>
        <v>1282290</v>
      </c>
    </row>
    <row r="119" spans="1:8" ht="24" customHeight="1">
      <c r="A119" s="41">
        <v>106</v>
      </c>
      <c r="B119" s="41"/>
      <c r="C119" s="28" t="s">
        <v>129</v>
      </c>
      <c r="D119" s="41">
        <v>834</v>
      </c>
      <c r="E119" s="48" t="s">
        <v>115</v>
      </c>
      <c r="F119" s="53">
        <v>220000000</v>
      </c>
      <c r="G119" s="39"/>
      <c r="H119" s="166">
        <f>H120</f>
        <v>1282290</v>
      </c>
    </row>
    <row r="120" spans="1:8" ht="39" customHeight="1">
      <c r="A120" s="41">
        <v>107</v>
      </c>
      <c r="B120" s="41"/>
      <c r="C120" s="28" t="s">
        <v>130</v>
      </c>
      <c r="D120" s="41">
        <v>834</v>
      </c>
      <c r="E120" s="48" t="s">
        <v>115</v>
      </c>
      <c r="F120" s="96">
        <v>220082060</v>
      </c>
      <c r="G120" s="39"/>
      <c r="H120" s="166">
        <f>H121</f>
        <v>1282290</v>
      </c>
    </row>
    <row r="121" spans="1:8" ht="13.5" customHeight="1">
      <c r="A121" s="41">
        <v>108</v>
      </c>
      <c r="B121" s="41"/>
      <c r="C121" s="28" t="s">
        <v>7</v>
      </c>
      <c r="D121" s="41">
        <v>834</v>
      </c>
      <c r="E121" s="48" t="s">
        <v>115</v>
      </c>
      <c r="F121" s="53">
        <v>220082060</v>
      </c>
      <c r="G121" s="39">
        <v>500</v>
      </c>
      <c r="H121" s="166">
        <f>H122</f>
        <v>1282290</v>
      </c>
    </row>
    <row r="122" spans="1:8" ht="12.75" customHeight="1">
      <c r="A122" s="41">
        <v>109</v>
      </c>
      <c r="B122" s="41"/>
      <c r="C122" s="28" t="s">
        <v>9</v>
      </c>
      <c r="D122" s="41">
        <v>834</v>
      </c>
      <c r="E122" s="48" t="s">
        <v>115</v>
      </c>
      <c r="F122" s="53">
        <v>220082060</v>
      </c>
      <c r="G122" s="39">
        <v>540</v>
      </c>
      <c r="H122" s="166">
        <v>1282290</v>
      </c>
    </row>
    <row r="123" spans="1:8" ht="12.75" customHeight="1">
      <c r="A123" s="165">
        <v>110</v>
      </c>
      <c r="B123" s="165"/>
      <c r="C123" s="154" t="s">
        <v>250</v>
      </c>
      <c r="D123" s="155">
        <v>834</v>
      </c>
      <c r="E123" s="156" t="s">
        <v>256</v>
      </c>
      <c r="F123" s="157">
        <v>100000000</v>
      </c>
      <c r="G123" s="173"/>
      <c r="H123" s="117">
        <f>H124</f>
        <v>36396</v>
      </c>
    </row>
    <row r="124" spans="1:8" ht="12.75" customHeight="1">
      <c r="A124" s="165">
        <v>111</v>
      </c>
      <c r="B124" s="165"/>
      <c r="C124" s="154" t="s">
        <v>251</v>
      </c>
      <c r="D124" s="155">
        <v>834</v>
      </c>
      <c r="E124" s="156" t="s">
        <v>255</v>
      </c>
      <c r="F124" s="157">
        <v>140000000</v>
      </c>
      <c r="G124" s="173"/>
      <c r="H124" s="117">
        <f>H125</f>
        <v>36396</v>
      </c>
    </row>
    <row r="125" spans="1:8" ht="29.25" customHeight="1">
      <c r="A125" s="165">
        <v>112</v>
      </c>
      <c r="B125" s="165"/>
      <c r="C125" s="154" t="s">
        <v>252</v>
      </c>
      <c r="D125" s="155">
        <v>834</v>
      </c>
      <c r="E125" s="156" t="s">
        <v>255</v>
      </c>
      <c r="F125" s="157">
        <v>140082110</v>
      </c>
      <c r="G125" s="173"/>
      <c r="H125" s="117">
        <f>H127</f>
        <v>36396</v>
      </c>
    </row>
    <row r="126" spans="1:8" ht="12.75" customHeight="1">
      <c r="A126" s="165">
        <v>113</v>
      </c>
      <c r="B126" s="165"/>
      <c r="C126" s="154" t="s">
        <v>253</v>
      </c>
      <c r="D126" s="155">
        <v>834</v>
      </c>
      <c r="E126" s="156" t="s">
        <v>255</v>
      </c>
      <c r="F126" s="157">
        <v>140082110</v>
      </c>
      <c r="G126" s="173"/>
      <c r="H126" s="117">
        <f>H127</f>
        <v>36396</v>
      </c>
    </row>
    <row r="127" spans="1:8" ht="100.5" customHeight="1">
      <c r="A127" s="165">
        <v>114</v>
      </c>
      <c r="B127" s="165"/>
      <c r="C127" s="154" t="s">
        <v>254</v>
      </c>
      <c r="D127" s="155">
        <v>834</v>
      </c>
      <c r="E127" s="156" t="s">
        <v>255</v>
      </c>
      <c r="F127" s="157">
        <v>140082110</v>
      </c>
      <c r="G127" s="173"/>
      <c r="H127" s="117">
        <f>H128</f>
        <v>36396</v>
      </c>
    </row>
    <row r="128" spans="1:8" ht="12.75" customHeight="1">
      <c r="A128" s="165">
        <v>115</v>
      </c>
      <c r="B128" s="165"/>
      <c r="C128" s="154" t="s">
        <v>7</v>
      </c>
      <c r="D128" s="155">
        <v>834</v>
      </c>
      <c r="E128" s="156" t="s">
        <v>255</v>
      </c>
      <c r="F128" s="157">
        <v>140082110</v>
      </c>
      <c r="G128" s="173">
        <v>500</v>
      </c>
      <c r="H128" s="117">
        <f>H129</f>
        <v>36396</v>
      </c>
    </row>
    <row r="129" spans="1:8" ht="12.75" customHeight="1">
      <c r="A129" s="165">
        <v>116</v>
      </c>
      <c r="B129" s="165"/>
      <c r="C129" s="154" t="s">
        <v>9</v>
      </c>
      <c r="D129" s="155">
        <v>834</v>
      </c>
      <c r="E129" s="156" t="s">
        <v>255</v>
      </c>
      <c r="F129" s="157">
        <v>140082110</v>
      </c>
      <c r="G129" s="173">
        <v>540</v>
      </c>
      <c r="H129" s="117">
        <v>36396</v>
      </c>
    </row>
    <row r="130" spans="1:9" ht="27.75" customHeight="1">
      <c r="A130" s="41">
        <v>117</v>
      </c>
      <c r="B130" s="41">
        <v>85</v>
      </c>
      <c r="C130" s="28" t="s">
        <v>92</v>
      </c>
      <c r="D130" s="41">
        <v>834</v>
      </c>
      <c r="E130" s="48" t="s">
        <v>13</v>
      </c>
      <c r="F130" s="53"/>
      <c r="G130" s="164"/>
      <c r="H130" s="166">
        <f>H131</f>
        <v>16452.1</v>
      </c>
      <c r="I130" s="52"/>
    </row>
    <row r="131" spans="1:8" ht="18.75" customHeight="1">
      <c r="A131" s="41">
        <v>118</v>
      </c>
      <c r="B131" s="41">
        <v>86</v>
      </c>
      <c r="C131" s="28" t="s">
        <v>6</v>
      </c>
      <c r="D131" s="41">
        <v>834</v>
      </c>
      <c r="E131" s="48" t="s">
        <v>14</v>
      </c>
      <c r="F131" s="53"/>
      <c r="G131" s="48"/>
      <c r="H131" s="166">
        <f>H133</f>
        <v>16452.1</v>
      </c>
    </row>
    <row r="132" spans="1:8" ht="12.75" customHeight="1" hidden="1">
      <c r="A132" s="41">
        <v>68</v>
      </c>
      <c r="B132" s="41">
        <v>804</v>
      </c>
      <c r="C132" s="28" t="s">
        <v>110</v>
      </c>
      <c r="D132" s="41">
        <v>804</v>
      </c>
      <c r="E132" s="48" t="s">
        <v>80</v>
      </c>
      <c r="F132" s="53" t="s">
        <v>68</v>
      </c>
      <c r="G132" s="48"/>
      <c r="H132" s="166" t="e">
        <f>#REF!</f>
        <v>#REF!</v>
      </c>
    </row>
    <row r="133" spans="1:8" ht="15" customHeight="1">
      <c r="A133" s="41">
        <v>119</v>
      </c>
      <c r="B133" s="41"/>
      <c r="C133" s="28" t="s">
        <v>98</v>
      </c>
      <c r="D133" s="41">
        <v>834</v>
      </c>
      <c r="E133" s="48" t="s">
        <v>14</v>
      </c>
      <c r="F133" s="53">
        <v>8100000000</v>
      </c>
      <c r="G133" s="48"/>
      <c r="H133" s="166">
        <f>H134</f>
        <v>16452.1</v>
      </c>
    </row>
    <row r="134" spans="1:8" ht="15" customHeight="1">
      <c r="A134" s="41">
        <v>120</v>
      </c>
      <c r="B134" s="41"/>
      <c r="C134" s="28" t="s">
        <v>119</v>
      </c>
      <c r="D134" s="41">
        <v>834</v>
      </c>
      <c r="E134" s="48" t="s">
        <v>14</v>
      </c>
      <c r="F134" s="53">
        <v>8110000000</v>
      </c>
      <c r="G134" s="48"/>
      <c r="H134" s="166">
        <f>H135</f>
        <v>16452.1</v>
      </c>
    </row>
    <row r="135" spans="1:8" ht="62.25" customHeight="1">
      <c r="A135" s="41">
        <v>121</v>
      </c>
      <c r="B135" s="41"/>
      <c r="C135" s="28" t="s">
        <v>72</v>
      </c>
      <c r="D135" s="41">
        <v>834</v>
      </c>
      <c r="E135" s="48" t="s">
        <v>14</v>
      </c>
      <c r="F135" s="53">
        <v>8110082090</v>
      </c>
      <c r="G135" s="48"/>
      <c r="H135" s="166">
        <f>H136</f>
        <v>16452.1</v>
      </c>
    </row>
    <row r="136" spans="1:8" ht="12" customHeight="1">
      <c r="A136" s="41">
        <v>122</v>
      </c>
      <c r="B136" s="41"/>
      <c r="C136" s="28" t="s">
        <v>7</v>
      </c>
      <c r="D136" s="41">
        <v>834</v>
      </c>
      <c r="E136" s="48" t="s">
        <v>14</v>
      </c>
      <c r="F136" s="53">
        <v>8110082090</v>
      </c>
      <c r="G136" s="48" t="s">
        <v>5</v>
      </c>
      <c r="H136" s="166">
        <f>H137</f>
        <v>16452.1</v>
      </c>
    </row>
    <row r="137" spans="1:8" ht="14.25" customHeight="1">
      <c r="A137" s="41">
        <v>123</v>
      </c>
      <c r="B137" s="41"/>
      <c r="C137" s="28" t="s">
        <v>9</v>
      </c>
      <c r="D137" s="41">
        <v>834</v>
      </c>
      <c r="E137" s="48" t="s">
        <v>14</v>
      </c>
      <c r="F137" s="53">
        <v>8110082090</v>
      </c>
      <c r="G137" s="48" t="s">
        <v>8</v>
      </c>
      <c r="H137" s="166">
        <v>16452.1</v>
      </c>
    </row>
    <row r="138" spans="1:8" s="46" customFormat="1" ht="12" customHeight="1">
      <c r="A138" s="42"/>
      <c r="B138" s="42"/>
      <c r="C138" s="63" t="s">
        <v>30</v>
      </c>
      <c r="D138" s="42"/>
      <c r="E138" s="70"/>
      <c r="F138" s="70"/>
      <c r="G138" s="70"/>
      <c r="H138" s="44">
        <f>H14</f>
        <v>6027242</v>
      </c>
    </row>
    <row r="139" ht="12.75" customHeight="1"/>
    <row r="145" ht="1.5" customHeight="1"/>
    <row r="146" ht="12" hidden="1"/>
    <row r="147" ht="12" hidden="1"/>
    <row r="148" ht="12" hidden="1"/>
    <row r="149" ht="12" hidden="1"/>
    <row r="150" ht="12" hidden="1"/>
    <row r="151" spans="1:7" ht="8.25" customHeight="1" hidden="1">
      <c r="A151" s="266"/>
      <c r="B151" s="266"/>
      <c r="C151" s="266"/>
      <c r="D151" s="266"/>
      <c r="E151" s="266"/>
      <c r="F151" s="266"/>
      <c r="G151" s="266"/>
    </row>
  </sheetData>
  <sheetProtection/>
  <mergeCells count="13">
    <mergeCell ref="B3:E3"/>
    <mergeCell ref="D7:H7"/>
    <mergeCell ref="C8:H8"/>
    <mergeCell ref="A151:B151"/>
    <mergeCell ref="C151:G151"/>
    <mergeCell ref="E14:G14"/>
    <mergeCell ref="C9:H9"/>
    <mergeCell ref="B1:E1"/>
    <mergeCell ref="A10:H10"/>
    <mergeCell ref="E4:H4"/>
    <mergeCell ref="E5:H5"/>
    <mergeCell ref="E6:H6"/>
    <mergeCell ref="B2:E2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3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28125" style="73" customWidth="1"/>
    <col min="2" max="2" width="4.57421875" style="73" hidden="1" customWidth="1"/>
    <col min="3" max="3" width="46.421875" style="73" customWidth="1"/>
    <col min="4" max="4" width="5.421875" style="73" customWidth="1"/>
    <col min="5" max="5" width="9.7109375" style="73" customWidth="1"/>
    <col min="6" max="6" width="9.140625" style="73" customWidth="1"/>
    <col min="7" max="7" width="13.7109375" style="73" customWidth="1"/>
    <col min="8" max="16384" width="9.140625" style="73" customWidth="1"/>
  </cols>
  <sheetData>
    <row r="1" spans="1:7" ht="15.75">
      <c r="A1" s="71"/>
      <c r="B1" s="72" t="s">
        <v>144</v>
      </c>
      <c r="C1" s="72"/>
      <c r="D1" s="269" t="s">
        <v>87</v>
      </c>
      <c r="E1" s="269"/>
      <c r="F1" s="269"/>
      <c r="G1" s="269"/>
    </row>
    <row r="2" spans="1:7" ht="12.75">
      <c r="A2" s="74"/>
      <c r="B2" s="35" t="s">
        <v>169</v>
      </c>
      <c r="C2" s="35"/>
      <c r="D2" s="35"/>
      <c r="E2" s="281" t="s">
        <v>358</v>
      </c>
      <c r="F2" s="281"/>
      <c r="G2" s="281"/>
    </row>
    <row r="3" spans="1:7" ht="12.75">
      <c r="A3" s="74"/>
      <c r="B3" s="35" t="s">
        <v>170</v>
      </c>
      <c r="C3" s="35"/>
      <c r="D3" s="35"/>
      <c r="E3" s="281"/>
      <c r="F3" s="281"/>
      <c r="G3" s="281"/>
    </row>
    <row r="4" spans="1:7" ht="38.25" customHeight="1">
      <c r="A4" s="75"/>
      <c r="B4" s="75"/>
      <c r="C4" s="75"/>
      <c r="D4" s="76"/>
      <c r="E4" s="280" t="s">
        <v>359</v>
      </c>
      <c r="F4" s="280"/>
      <c r="G4" s="280"/>
    </row>
    <row r="5" spans="1:7" ht="58.5" customHeight="1">
      <c r="A5" s="279" t="s">
        <v>363</v>
      </c>
      <c r="B5" s="279"/>
      <c r="C5" s="279"/>
      <c r="D5" s="279"/>
      <c r="E5" s="279"/>
      <c r="F5" s="279"/>
      <c r="G5" s="279"/>
    </row>
    <row r="6" spans="1:5" ht="12.75">
      <c r="A6" s="274"/>
      <c r="B6" s="274"/>
      <c r="C6" s="274"/>
      <c r="D6" s="274"/>
      <c r="E6" s="274"/>
    </row>
    <row r="7" spans="1:7" ht="44.25" customHeight="1">
      <c r="A7" s="39" t="s">
        <v>36</v>
      </c>
      <c r="B7" s="40" t="s">
        <v>75</v>
      </c>
      <c r="C7" s="28" t="s">
        <v>10</v>
      </c>
      <c r="D7" s="39" t="s">
        <v>64</v>
      </c>
      <c r="E7" s="39" t="s">
        <v>11</v>
      </c>
      <c r="F7" s="39" t="s">
        <v>12</v>
      </c>
      <c r="G7" s="221" t="s">
        <v>339</v>
      </c>
    </row>
    <row r="8" spans="1:7" ht="12.75">
      <c r="A8" s="41"/>
      <c r="B8" s="41">
        <v>1</v>
      </c>
      <c r="C8" s="39">
        <v>1</v>
      </c>
      <c r="D8" s="39">
        <v>2</v>
      </c>
      <c r="E8" s="41">
        <v>3</v>
      </c>
      <c r="F8" s="41">
        <v>4</v>
      </c>
      <c r="G8" s="41">
        <v>5</v>
      </c>
    </row>
    <row r="9" spans="1:7" ht="15.75" customHeight="1">
      <c r="A9" s="42">
        <v>1</v>
      </c>
      <c r="B9" s="42">
        <v>804</v>
      </c>
      <c r="C9" s="43" t="s">
        <v>118</v>
      </c>
      <c r="D9" s="267"/>
      <c r="E9" s="267"/>
      <c r="F9" s="267"/>
      <c r="G9" s="44">
        <f>прил5!H14</f>
        <v>6027242</v>
      </c>
    </row>
    <row r="10" spans="1:7" ht="15" customHeight="1">
      <c r="A10" s="41">
        <v>2</v>
      </c>
      <c r="B10" s="41">
        <v>804</v>
      </c>
      <c r="C10" s="47" t="s">
        <v>38</v>
      </c>
      <c r="D10" s="50" t="s">
        <v>54</v>
      </c>
      <c r="E10" s="51"/>
      <c r="F10" s="51"/>
      <c r="G10" s="166">
        <f>прил5!H15</f>
        <v>3619505.9</v>
      </c>
    </row>
    <row r="11" spans="1:7" ht="24">
      <c r="A11" s="41">
        <v>3</v>
      </c>
      <c r="B11" s="41">
        <v>804</v>
      </c>
      <c r="C11" s="28" t="s">
        <v>76</v>
      </c>
      <c r="D11" s="48" t="s">
        <v>55</v>
      </c>
      <c r="E11" s="51"/>
      <c r="F11" s="48"/>
      <c r="G11" s="152">
        <f>G12</f>
        <v>849273.9</v>
      </c>
    </row>
    <row r="12" spans="1:7" ht="30" customHeight="1">
      <c r="A12" s="41">
        <v>4</v>
      </c>
      <c r="B12" s="41">
        <v>804</v>
      </c>
      <c r="C12" s="28" t="s">
        <v>1</v>
      </c>
      <c r="D12" s="48" t="s">
        <v>55</v>
      </c>
      <c r="E12" s="53">
        <v>9100000000</v>
      </c>
      <c r="F12" s="48"/>
      <c r="G12" s="166">
        <f>G13</f>
        <v>849273.9</v>
      </c>
    </row>
    <row r="13" spans="1:7" ht="17.25" customHeight="1">
      <c r="A13" s="41">
        <v>5</v>
      </c>
      <c r="B13" s="41">
        <v>804</v>
      </c>
      <c r="C13" s="28" t="s">
        <v>2</v>
      </c>
      <c r="D13" s="48" t="s">
        <v>55</v>
      </c>
      <c r="E13" s="53">
        <v>9110000000</v>
      </c>
      <c r="F13" s="48"/>
      <c r="G13" s="166">
        <f>прил5!H18</f>
        <v>849273.9</v>
      </c>
    </row>
    <row r="14" spans="1:7" ht="77.25" customHeight="1">
      <c r="A14" s="220">
        <v>6</v>
      </c>
      <c r="B14" s="220"/>
      <c r="C14" s="218" t="s">
        <v>342</v>
      </c>
      <c r="D14" s="219" t="s">
        <v>55</v>
      </c>
      <c r="E14" s="217">
        <v>9110010360</v>
      </c>
      <c r="F14" s="219"/>
      <c r="G14" s="222">
        <v>88721.9</v>
      </c>
    </row>
    <row r="15" spans="1:7" ht="48.75" customHeight="1">
      <c r="A15" s="220">
        <v>7</v>
      </c>
      <c r="B15" s="220"/>
      <c r="C15" s="218" t="s">
        <v>96</v>
      </c>
      <c r="D15" s="219" t="s">
        <v>55</v>
      </c>
      <c r="E15" s="217">
        <v>9110010360</v>
      </c>
      <c r="F15" s="219" t="s">
        <v>340</v>
      </c>
      <c r="G15" s="222">
        <v>88721.9</v>
      </c>
    </row>
    <row r="16" spans="1:7" ht="27.75" customHeight="1">
      <c r="A16" s="220">
        <v>8</v>
      </c>
      <c r="B16" s="220"/>
      <c r="C16" s="218" t="s">
        <v>97</v>
      </c>
      <c r="D16" s="219" t="s">
        <v>55</v>
      </c>
      <c r="E16" s="217">
        <v>9110010360</v>
      </c>
      <c r="F16" s="219" t="s">
        <v>341</v>
      </c>
      <c r="G16" s="222">
        <v>88721.9</v>
      </c>
    </row>
    <row r="17" spans="1:7" ht="11.25" customHeight="1">
      <c r="A17" s="41">
        <v>6</v>
      </c>
      <c r="B17" s="41">
        <v>804</v>
      </c>
      <c r="C17" s="28" t="s">
        <v>90</v>
      </c>
      <c r="D17" s="48" t="s">
        <v>55</v>
      </c>
      <c r="E17" s="53">
        <v>9110080210</v>
      </c>
      <c r="F17" s="48"/>
      <c r="G17" s="166">
        <f>G18</f>
        <v>760552</v>
      </c>
    </row>
    <row r="18" spans="1:7" ht="51.75" customHeight="1">
      <c r="A18" s="41">
        <v>7</v>
      </c>
      <c r="B18" s="41">
        <v>804</v>
      </c>
      <c r="C18" s="28" t="s">
        <v>96</v>
      </c>
      <c r="D18" s="48" t="s">
        <v>55</v>
      </c>
      <c r="E18" s="53">
        <v>9110080210</v>
      </c>
      <c r="F18" s="39">
        <v>100</v>
      </c>
      <c r="G18" s="166">
        <f>G19</f>
        <v>760552</v>
      </c>
    </row>
    <row r="19" spans="1:7" ht="27" customHeight="1">
      <c r="A19" s="41">
        <v>8</v>
      </c>
      <c r="B19" s="41">
        <v>804</v>
      </c>
      <c r="C19" s="28" t="s">
        <v>97</v>
      </c>
      <c r="D19" s="48" t="s">
        <v>55</v>
      </c>
      <c r="E19" s="53">
        <v>9110080210</v>
      </c>
      <c r="F19" s="39">
        <v>120</v>
      </c>
      <c r="G19" s="166">
        <f>прил5!H24</f>
        <v>760552</v>
      </c>
    </row>
    <row r="20" spans="1:7" ht="25.5" customHeight="1">
      <c r="A20" s="41">
        <v>9</v>
      </c>
      <c r="B20" s="41">
        <v>804</v>
      </c>
      <c r="C20" s="153" t="s">
        <v>98</v>
      </c>
      <c r="D20" s="48" t="s">
        <v>56</v>
      </c>
      <c r="E20" s="53">
        <v>8100000000</v>
      </c>
      <c r="F20" s="48"/>
      <c r="G20" s="166">
        <f>G21</f>
        <v>2272615.5</v>
      </c>
    </row>
    <row r="21" spans="1:7" ht="22.5" customHeight="1">
      <c r="A21" s="41">
        <v>10</v>
      </c>
      <c r="B21" s="41">
        <v>804</v>
      </c>
      <c r="C21" s="28" t="s">
        <v>119</v>
      </c>
      <c r="D21" s="48" t="s">
        <v>56</v>
      </c>
      <c r="E21" s="53">
        <v>8110000000</v>
      </c>
      <c r="F21" s="48"/>
      <c r="G21" s="166">
        <f>прил5!H27</f>
        <v>2272615.5</v>
      </c>
    </row>
    <row r="22" spans="1:7" ht="78" customHeight="1">
      <c r="A22" s="220"/>
      <c r="B22" s="220"/>
      <c r="C22" s="218" t="s">
        <v>342</v>
      </c>
      <c r="D22" s="219" t="s">
        <v>56</v>
      </c>
      <c r="E22" s="217">
        <v>8110010360</v>
      </c>
      <c r="F22" s="219"/>
      <c r="G22" s="222">
        <f>G23</f>
        <v>103867.1</v>
      </c>
    </row>
    <row r="23" spans="1:7" ht="52.5" customHeight="1">
      <c r="A23" s="220"/>
      <c r="B23" s="220"/>
      <c r="C23" s="218" t="s">
        <v>3</v>
      </c>
      <c r="D23" s="219" t="s">
        <v>56</v>
      </c>
      <c r="E23" s="217">
        <v>8110010360</v>
      </c>
      <c r="F23" s="219" t="s">
        <v>340</v>
      </c>
      <c r="G23" s="222">
        <f>G24</f>
        <v>103867.1</v>
      </c>
    </row>
    <row r="24" spans="1:7" ht="22.5" customHeight="1">
      <c r="A24" s="220"/>
      <c r="B24" s="220"/>
      <c r="C24" s="218" t="s">
        <v>29</v>
      </c>
      <c r="D24" s="219" t="s">
        <v>56</v>
      </c>
      <c r="E24" s="217">
        <v>8110010360</v>
      </c>
      <c r="F24" s="219" t="s">
        <v>341</v>
      </c>
      <c r="G24" s="222">
        <f>прил5!H30</f>
        <v>103867.1</v>
      </c>
    </row>
    <row r="25" spans="1:7" ht="72" customHeight="1">
      <c r="A25" s="220"/>
      <c r="B25" s="220"/>
      <c r="C25" s="218" t="s">
        <v>343</v>
      </c>
      <c r="D25" s="219" t="s">
        <v>56</v>
      </c>
      <c r="E25" s="217">
        <v>8110010490</v>
      </c>
      <c r="F25" s="219"/>
      <c r="G25" s="222">
        <f>G26</f>
        <v>48075</v>
      </c>
    </row>
    <row r="26" spans="1:7" ht="51" customHeight="1">
      <c r="A26" s="220"/>
      <c r="B26" s="220"/>
      <c r="C26" s="218" t="s">
        <v>3</v>
      </c>
      <c r="D26" s="219" t="s">
        <v>56</v>
      </c>
      <c r="E26" s="217">
        <v>8110010490</v>
      </c>
      <c r="F26" s="219" t="s">
        <v>340</v>
      </c>
      <c r="G26" s="222">
        <f>G27</f>
        <v>48075</v>
      </c>
    </row>
    <row r="27" spans="1:7" ht="22.5" customHeight="1">
      <c r="A27" s="220"/>
      <c r="B27" s="220"/>
      <c r="C27" s="218" t="s">
        <v>29</v>
      </c>
      <c r="D27" s="219" t="s">
        <v>56</v>
      </c>
      <c r="E27" s="217">
        <v>811001049</v>
      </c>
      <c r="F27" s="219" t="s">
        <v>341</v>
      </c>
      <c r="G27" s="222">
        <f>прил5!H33</f>
        <v>48075</v>
      </c>
    </row>
    <row r="28" spans="1:7" ht="37.5" customHeight="1">
      <c r="A28" s="41">
        <v>14</v>
      </c>
      <c r="B28" s="41">
        <v>804</v>
      </c>
      <c r="C28" s="28" t="s">
        <v>99</v>
      </c>
      <c r="D28" s="48" t="s">
        <v>56</v>
      </c>
      <c r="E28" s="53">
        <v>8110080210</v>
      </c>
      <c r="F28" s="39"/>
      <c r="G28" s="166">
        <f>прил5!H34</f>
        <v>1839309.5</v>
      </c>
    </row>
    <row r="29" spans="1:7" ht="39" customHeight="1">
      <c r="A29" s="275">
        <v>15</v>
      </c>
      <c r="B29" s="275">
        <v>804</v>
      </c>
      <c r="C29" s="272" t="s">
        <v>96</v>
      </c>
      <c r="D29" s="273" t="s">
        <v>56</v>
      </c>
      <c r="E29" s="271">
        <v>8110080210</v>
      </c>
      <c r="F29" s="282">
        <v>100</v>
      </c>
      <c r="G29" s="284">
        <f>G31</f>
        <v>1839309.5</v>
      </c>
    </row>
    <row r="30" spans="1:7" ht="12.75">
      <c r="A30" s="275"/>
      <c r="B30" s="275"/>
      <c r="C30" s="272"/>
      <c r="D30" s="273"/>
      <c r="E30" s="271"/>
      <c r="F30" s="282"/>
      <c r="G30" s="284"/>
    </row>
    <row r="31" spans="1:7" ht="27" customHeight="1">
      <c r="A31" s="41">
        <v>16</v>
      </c>
      <c r="B31" s="55">
        <v>804</v>
      </c>
      <c r="C31" s="56" t="s">
        <v>97</v>
      </c>
      <c r="D31" s="57" t="s">
        <v>56</v>
      </c>
      <c r="E31" s="58">
        <v>8110080210</v>
      </c>
      <c r="F31" s="59">
        <v>120</v>
      </c>
      <c r="G31" s="166">
        <f>прил5!H35</f>
        <v>1839309.5</v>
      </c>
    </row>
    <row r="32" spans="1:7" ht="27" customHeight="1">
      <c r="A32" s="41">
        <v>17</v>
      </c>
      <c r="B32" s="55">
        <v>804</v>
      </c>
      <c r="C32" s="191" t="s">
        <v>100</v>
      </c>
      <c r="D32" s="57" t="s">
        <v>56</v>
      </c>
      <c r="E32" s="58">
        <v>8110080210</v>
      </c>
      <c r="F32" s="59">
        <v>200</v>
      </c>
      <c r="G32" s="166">
        <f>G33</f>
        <v>274429.9</v>
      </c>
    </row>
    <row r="33" spans="1:7" ht="28.5" customHeight="1">
      <c r="A33" s="41">
        <v>18</v>
      </c>
      <c r="B33" s="55">
        <v>804</v>
      </c>
      <c r="C33" s="191" t="s">
        <v>101</v>
      </c>
      <c r="D33" s="57" t="s">
        <v>56</v>
      </c>
      <c r="E33" s="58">
        <v>8110080210</v>
      </c>
      <c r="F33" s="59">
        <v>240</v>
      </c>
      <c r="G33" s="166">
        <f>прил5!H37</f>
        <v>274429.9</v>
      </c>
    </row>
    <row r="34" spans="1:7" ht="15.75" customHeight="1">
      <c r="A34" s="41">
        <v>19</v>
      </c>
      <c r="B34" s="55">
        <v>804</v>
      </c>
      <c r="C34" s="103" t="s">
        <v>103</v>
      </c>
      <c r="D34" s="57" t="s">
        <v>56</v>
      </c>
      <c r="E34" s="58">
        <v>8110080210</v>
      </c>
      <c r="F34" s="59">
        <v>800</v>
      </c>
      <c r="G34" s="166">
        <f>G35</f>
        <v>6934</v>
      </c>
    </row>
    <row r="35" spans="1:7" ht="14.25" customHeight="1">
      <c r="A35" s="99">
        <v>20</v>
      </c>
      <c r="B35" s="55"/>
      <c r="C35" s="103" t="s">
        <v>0</v>
      </c>
      <c r="D35" s="57" t="s">
        <v>56</v>
      </c>
      <c r="E35" s="58">
        <v>8110080210</v>
      </c>
      <c r="F35" s="59">
        <v>850</v>
      </c>
      <c r="G35" s="166">
        <f>G36</f>
        <v>6934</v>
      </c>
    </row>
    <row r="36" spans="1:7" ht="16.5" customHeight="1">
      <c r="A36" s="99">
        <v>21</v>
      </c>
      <c r="B36" s="55"/>
      <c r="C36" s="103" t="s">
        <v>175</v>
      </c>
      <c r="D36" s="57" t="s">
        <v>56</v>
      </c>
      <c r="E36" s="58">
        <v>8110080210</v>
      </c>
      <c r="F36" s="59">
        <v>853</v>
      </c>
      <c r="G36" s="166">
        <f>прил5!H40</f>
        <v>6934</v>
      </c>
    </row>
    <row r="37" spans="1:7" ht="15.75" customHeight="1">
      <c r="A37" s="41">
        <v>29</v>
      </c>
      <c r="B37" s="41">
        <v>804</v>
      </c>
      <c r="C37" s="28" t="s">
        <v>41</v>
      </c>
      <c r="D37" s="48" t="s">
        <v>57</v>
      </c>
      <c r="E37" s="53">
        <v>8110080210</v>
      </c>
      <c r="F37" s="39"/>
      <c r="G37" s="166">
        <v>1000</v>
      </c>
    </row>
    <row r="38" spans="1:7" ht="27" customHeight="1">
      <c r="A38" s="41">
        <v>30</v>
      </c>
      <c r="B38" s="41">
        <v>804</v>
      </c>
      <c r="C38" s="28" t="s">
        <v>98</v>
      </c>
      <c r="D38" s="48" t="s">
        <v>57</v>
      </c>
      <c r="E38" s="53">
        <v>8100000000</v>
      </c>
      <c r="F38" s="39"/>
      <c r="G38" s="166">
        <v>1000</v>
      </c>
    </row>
    <row r="39" spans="1:7" ht="13.5" customHeight="1">
      <c r="A39" s="41">
        <v>31</v>
      </c>
      <c r="B39" s="41">
        <v>804</v>
      </c>
      <c r="C39" s="28" t="s">
        <v>119</v>
      </c>
      <c r="D39" s="48" t="s">
        <v>57</v>
      </c>
      <c r="E39" s="53">
        <v>8110000000</v>
      </c>
      <c r="F39" s="39"/>
      <c r="G39" s="166">
        <v>1000</v>
      </c>
    </row>
    <row r="40" spans="1:7" ht="47.25" customHeight="1">
      <c r="A40" s="41">
        <v>32</v>
      </c>
      <c r="B40" s="41">
        <v>804</v>
      </c>
      <c r="C40" s="28" t="s">
        <v>120</v>
      </c>
      <c r="D40" s="48" t="s">
        <v>57</v>
      </c>
      <c r="E40" s="53">
        <v>8110080050</v>
      </c>
      <c r="F40" s="48"/>
      <c r="G40" s="166">
        <v>1000</v>
      </c>
    </row>
    <row r="41" spans="1:7" ht="14.25" customHeight="1">
      <c r="A41" s="41">
        <v>33</v>
      </c>
      <c r="B41" s="41">
        <v>804</v>
      </c>
      <c r="C41" s="28" t="s">
        <v>103</v>
      </c>
      <c r="D41" s="48" t="s">
        <v>57</v>
      </c>
      <c r="E41" s="53">
        <v>8110080050</v>
      </c>
      <c r="F41" s="48" t="s">
        <v>102</v>
      </c>
      <c r="G41" s="166">
        <v>1000</v>
      </c>
    </row>
    <row r="42" spans="1:7" ht="15" customHeight="1">
      <c r="A42" s="41">
        <v>34</v>
      </c>
      <c r="B42" s="41">
        <v>804</v>
      </c>
      <c r="C42" s="28" t="s">
        <v>105</v>
      </c>
      <c r="D42" s="48" t="s">
        <v>57</v>
      </c>
      <c r="E42" s="53">
        <v>8110080050</v>
      </c>
      <c r="F42" s="48" t="s">
        <v>104</v>
      </c>
      <c r="G42" s="166">
        <v>1000</v>
      </c>
    </row>
    <row r="43" spans="1:7" ht="15.75" customHeight="1">
      <c r="A43" s="41">
        <v>35</v>
      </c>
      <c r="B43" s="41">
        <v>804</v>
      </c>
      <c r="C43" s="61" t="s">
        <v>51</v>
      </c>
      <c r="D43" s="48" t="s">
        <v>58</v>
      </c>
      <c r="E43" s="53"/>
      <c r="F43" s="39"/>
      <c r="G43" s="152">
        <f>G44+G54</f>
        <v>338920</v>
      </c>
    </row>
    <row r="44" spans="1:7" ht="35.25" customHeight="1">
      <c r="A44" s="41">
        <v>36</v>
      </c>
      <c r="B44" s="41"/>
      <c r="C44" s="182" t="s">
        <v>121</v>
      </c>
      <c r="D44" s="48" t="s">
        <v>58</v>
      </c>
      <c r="E44" s="53">
        <v>100000000</v>
      </c>
      <c r="F44" s="39"/>
      <c r="G44" s="166">
        <f>G45</f>
        <v>337779</v>
      </c>
    </row>
    <row r="45" spans="1:7" ht="35.25" customHeight="1">
      <c r="A45" s="181"/>
      <c r="B45" s="181"/>
      <c r="C45" s="182" t="s">
        <v>264</v>
      </c>
      <c r="D45" s="180" t="s">
        <v>58</v>
      </c>
      <c r="E45" s="177">
        <v>110000000</v>
      </c>
      <c r="F45" s="176"/>
      <c r="G45" s="187">
        <f>G46+G49+G52</f>
        <v>337779</v>
      </c>
    </row>
    <row r="46" spans="1:7" ht="73.5" customHeight="1">
      <c r="A46" s="220"/>
      <c r="B46" s="220"/>
      <c r="C46" s="218" t="s">
        <v>347</v>
      </c>
      <c r="D46" s="219" t="s">
        <v>58</v>
      </c>
      <c r="E46" s="217">
        <v>110010490</v>
      </c>
      <c r="F46" s="221"/>
      <c r="G46" s="222">
        <f>G47</f>
        <v>21249</v>
      </c>
    </row>
    <row r="47" spans="1:7" ht="55.5" customHeight="1">
      <c r="A47" s="220"/>
      <c r="B47" s="220"/>
      <c r="C47" s="218" t="s">
        <v>3</v>
      </c>
      <c r="D47" s="219" t="s">
        <v>58</v>
      </c>
      <c r="E47" s="217">
        <v>110010490</v>
      </c>
      <c r="F47" s="221">
        <v>100</v>
      </c>
      <c r="G47" s="222">
        <f>G48</f>
        <v>21249</v>
      </c>
    </row>
    <row r="48" spans="1:7" ht="23.25" customHeight="1">
      <c r="A48" s="220"/>
      <c r="B48" s="220"/>
      <c r="C48" s="218" t="s">
        <v>29</v>
      </c>
      <c r="D48" s="219" t="s">
        <v>58</v>
      </c>
      <c r="E48" s="217">
        <v>110010490</v>
      </c>
      <c r="F48" s="221">
        <v>120</v>
      </c>
      <c r="G48" s="222">
        <f>прил5!H58</f>
        <v>21249</v>
      </c>
    </row>
    <row r="49" spans="1:7" ht="75" customHeight="1">
      <c r="A49" s="181"/>
      <c r="B49" s="181"/>
      <c r="C49" s="182" t="s">
        <v>265</v>
      </c>
      <c r="D49" s="180" t="s">
        <v>58</v>
      </c>
      <c r="E49" s="177">
        <v>110083090</v>
      </c>
      <c r="F49" s="176"/>
      <c r="G49" s="178">
        <f>G50+G52</f>
        <v>314530</v>
      </c>
    </row>
    <row r="50" spans="1:7" ht="51.75" customHeight="1">
      <c r="A50" s="181"/>
      <c r="B50" s="181"/>
      <c r="C50" s="182" t="s">
        <v>96</v>
      </c>
      <c r="D50" s="180" t="s">
        <v>58</v>
      </c>
      <c r="E50" s="177">
        <v>110083090</v>
      </c>
      <c r="F50" s="176">
        <v>100</v>
      </c>
      <c r="G50" s="178">
        <f>G51</f>
        <v>312530</v>
      </c>
    </row>
    <row r="51" spans="1:7" ht="30.75" customHeight="1">
      <c r="A51" s="181"/>
      <c r="B51" s="181"/>
      <c r="C51" s="182" t="s">
        <v>97</v>
      </c>
      <c r="D51" s="180" t="s">
        <v>58</v>
      </c>
      <c r="E51" s="177">
        <v>110083090</v>
      </c>
      <c r="F51" s="176">
        <v>120</v>
      </c>
      <c r="G51" s="178">
        <f>прил5!H61</f>
        <v>312530</v>
      </c>
    </row>
    <row r="52" spans="1:7" ht="30.75" customHeight="1">
      <c r="A52" s="190"/>
      <c r="B52" s="190"/>
      <c r="C52" s="188" t="s">
        <v>100</v>
      </c>
      <c r="D52" s="189" t="s">
        <v>58</v>
      </c>
      <c r="E52" s="186">
        <v>110083090</v>
      </c>
      <c r="F52" s="185">
        <v>200</v>
      </c>
      <c r="G52" s="187">
        <v>2000</v>
      </c>
    </row>
    <row r="53" spans="1:7" ht="30.75" customHeight="1">
      <c r="A53" s="190"/>
      <c r="B53" s="190"/>
      <c r="C53" s="188" t="s">
        <v>101</v>
      </c>
      <c r="D53" s="189" t="s">
        <v>58</v>
      </c>
      <c r="E53" s="186">
        <v>110083090</v>
      </c>
      <c r="F53" s="185">
        <v>240</v>
      </c>
      <c r="G53" s="187">
        <v>2000</v>
      </c>
    </row>
    <row r="54" spans="1:7" ht="27.75" customHeight="1">
      <c r="A54" s="41">
        <v>37</v>
      </c>
      <c r="B54" s="41">
        <v>804</v>
      </c>
      <c r="C54" s="28" t="s">
        <v>106</v>
      </c>
      <c r="D54" s="48" t="s">
        <v>58</v>
      </c>
      <c r="E54" s="53">
        <v>8100000000</v>
      </c>
      <c r="F54" s="39"/>
      <c r="G54" s="166">
        <f>G55</f>
        <v>1141</v>
      </c>
    </row>
    <row r="55" spans="1:7" ht="24" customHeight="1">
      <c r="A55" s="41">
        <v>38</v>
      </c>
      <c r="B55" s="41">
        <v>804</v>
      </c>
      <c r="C55" s="28" t="s">
        <v>119</v>
      </c>
      <c r="D55" s="48" t="s">
        <v>58</v>
      </c>
      <c r="E55" s="53">
        <v>8110000000</v>
      </c>
      <c r="F55" s="39"/>
      <c r="G55" s="166">
        <f>G56</f>
        <v>1141</v>
      </c>
    </row>
    <row r="56" spans="1:7" ht="13.5" customHeight="1">
      <c r="A56" s="275">
        <v>39</v>
      </c>
      <c r="B56" s="275">
        <v>804</v>
      </c>
      <c r="C56" s="276" t="s">
        <v>107</v>
      </c>
      <c r="D56" s="278" t="s">
        <v>58</v>
      </c>
      <c r="E56" s="271">
        <v>8110075140</v>
      </c>
      <c r="F56" s="282"/>
      <c r="G56" s="283">
        <f>G58</f>
        <v>1141</v>
      </c>
    </row>
    <row r="57" spans="1:7" ht="12.75">
      <c r="A57" s="275"/>
      <c r="B57" s="275"/>
      <c r="C57" s="277"/>
      <c r="D57" s="278"/>
      <c r="E57" s="271"/>
      <c r="F57" s="282"/>
      <c r="G57" s="283"/>
    </row>
    <row r="58" spans="1:7" ht="27" customHeight="1">
      <c r="A58" s="60" t="s">
        <v>247</v>
      </c>
      <c r="B58" s="60" t="s">
        <v>73</v>
      </c>
      <c r="C58" s="28" t="s">
        <v>100</v>
      </c>
      <c r="D58" s="48" t="s">
        <v>58</v>
      </c>
      <c r="E58" s="53">
        <v>8110075140</v>
      </c>
      <c r="F58" s="48" t="s">
        <v>108</v>
      </c>
      <c r="G58" s="166">
        <f>G59</f>
        <v>1141</v>
      </c>
    </row>
    <row r="59" spans="1:7" ht="15" customHeight="1">
      <c r="A59" s="60" t="s">
        <v>248</v>
      </c>
      <c r="B59" s="60" t="s">
        <v>73</v>
      </c>
      <c r="C59" s="28" t="s">
        <v>101</v>
      </c>
      <c r="D59" s="48" t="s">
        <v>58</v>
      </c>
      <c r="E59" s="53">
        <v>8110075140</v>
      </c>
      <c r="F59" s="48" t="s">
        <v>89</v>
      </c>
      <c r="G59" s="166">
        <f>прил5!H67</f>
        <v>1141</v>
      </c>
    </row>
    <row r="60" spans="1:7" ht="16.5" customHeight="1">
      <c r="A60" s="41">
        <v>42</v>
      </c>
      <c r="B60" s="41">
        <v>804</v>
      </c>
      <c r="C60" s="47" t="s">
        <v>42</v>
      </c>
      <c r="D60" s="48" t="s">
        <v>59</v>
      </c>
      <c r="E60" s="62"/>
      <c r="F60" s="49"/>
      <c r="G60" s="166">
        <f>G61</f>
        <v>46256</v>
      </c>
    </row>
    <row r="61" spans="1:7" ht="15.75" customHeight="1">
      <c r="A61" s="41">
        <v>43</v>
      </c>
      <c r="B61" s="41">
        <v>804</v>
      </c>
      <c r="C61" s="28" t="s">
        <v>43</v>
      </c>
      <c r="D61" s="48" t="s">
        <v>60</v>
      </c>
      <c r="E61" s="53">
        <v>8100000000</v>
      </c>
      <c r="F61" s="39"/>
      <c r="G61" s="166">
        <f>G62</f>
        <v>46256</v>
      </c>
    </row>
    <row r="62" spans="1:7" ht="24">
      <c r="A62" s="41">
        <v>44</v>
      </c>
      <c r="B62" s="41">
        <v>804</v>
      </c>
      <c r="C62" s="28" t="s">
        <v>106</v>
      </c>
      <c r="D62" s="48" t="s">
        <v>60</v>
      </c>
      <c r="E62" s="53">
        <v>8110000000</v>
      </c>
      <c r="F62" s="39"/>
      <c r="G62" s="166">
        <f>G63</f>
        <v>46256</v>
      </c>
    </row>
    <row r="63" spans="1:7" ht="54.75" customHeight="1">
      <c r="A63" s="41">
        <v>45</v>
      </c>
      <c r="B63" s="41">
        <v>804</v>
      </c>
      <c r="C63" s="28" t="s">
        <v>109</v>
      </c>
      <c r="D63" s="48" t="s">
        <v>60</v>
      </c>
      <c r="E63" s="53">
        <v>8110051180</v>
      </c>
      <c r="F63" s="39"/>
      <c r="G63" s="166">
        <f>G64+G66</f>
        <v>46256</v>
      </c>
    </row>
    <row r="64" spans="1:7" ht="48">
      <c r="A64" s="41">
        <v>46</v>
      </c>
      <c r="B64" s="41">
        <v>804</v>
      </c>
      <c r="C64" s="28" t="s">
        <v>96</v>
      </c>
      <c r="D64" s="48" t="s">
        <v>60</v>
      </c>
      <c r="E64" s="53">
        <v>8110051180</v>
      </c>
      <c r="F64" s="39">
        <v>100</v>
      </c>
      <c r="G64" s="166">
        <f>G65</f>
        <v>32247.56</v>
      </c>
    </row>
    <row r="65" spans="1:7" ht="38.25" customHeight="1">
      <c r="A65" s="41">
        <v>47</v>
      </c>
      <c r="B65" s="41">
        <v>804</v>
      </c>
      <c r="C65" s="28" t="s">
        <v>97</v>
      </c>
      <c r="D65" s="48" t="s">
        <v>60</v>
      </c>
      <c r="E65" s="53">
        <v>8110051180</v>
      </c>
      <c r="F65" s="39">
        <v>120</v>
      </c>
      <c r="G65" s="166">
        <f>прил5!H75</f>
        <v>32247.56</v>
      </c>
    </row>
    <row r="66" spans="1:7" ht="27.75" customHeight="1">
      <c r="A66" s="110">
        <v>48</v>
      </c>
      <c r="B66" s="110"/>
      <c r="C66" s="111" t="s">
        <v>101</v>
      </c>
      <c r="D66" s="115" t="s">
        <v>60</v>
      </c>
      <c r="E66" s="113">
        <v>8110051180</v>
      </c>
      <c r="F66" s="114">
        <v>240</v>
      </c>
      <c r="G66" s="166">
        <f>прил5!H76</f>
        <v>14008.44</v>
      </c>
    </row>
    <row r="67" spans="1:7" ht="27.75" customHeight="1">
      <c r="A67" s="99">
        <v>49</v>
      </c>
      <c r="B67" s="99"/>
      <c r="C67" s="102" t="s">
        <v>178</v>
      </c>
      <c r="D67" s="105" t="s">
        <v>176</v>
      </c>
      <c r="E67" s="108"/>
      <c r="F67" s="95"/>
      <c r="G67" s="107">
        <f>G68</f>
        <v>121575</v>
      </c>
    </row>
    <row r="68" spans="1:7" ht="27.75" customHeight="1">
      <c r="A68" s="99">
        <v>50</v>
      </c>
      <c r="B68" s="99"/>
      <c r="C68" s="102" t="s">
        <v>173</v>
      </c>
      <c r="D68" s="98" t="s">
        <v>174</v>
      </c>
      <c r="E68" s="96"/>
      <c r="F68" s="97"/>
      <c r="G68" s="166">
        <f>G69</f>
        <v>121575</v>
      </c>
    </row>
    <row r="69" spans="1:7" ht="27.75" customHeight="1">
      <c r="A69" s="99">
        <v>51</v>
      </c>
      <c r="B69" s="99"/>
      <c r="C69" s="100" t="s">
        <v>179</v>
      </c>
      <c r="D69" s="98" t="s">
        <v>174</v>
      </c>
      <c r="E69" s="96">
        <v>100000000</v>
      </c>
      <c r="F69" s="97"/>
      <c r="G69" s="166">
        <f>G70</f>
        <v>121575</v>
      </c>
    </row>
    <row r="70" spans="1:7" ht="33.75" customHeight="1">
      <c r="A70" s="99">
        <v>52</v>
      </c>
      <c r="B70" s="99"/>
      <c r="C70" s="100" t="s">
        <v>180</v>
      </c>
      <c r="D70" s="98" t="s">
        <v>174</v>
      </c>
      <c r="E70" s="96">
        <v>130000000</v>
      </c>
      <c r="F70" s="97"/>
      <c r="G70" s="166">
        <f>G71+G75</f>
        <v>121575</v>
      </c>
    </row>
    <row r="71" spans="1:7" ht="79.5" customHeight="1">
      <c r="A71" s="99">
        <v>56</v>
      </c>
      <c r="B71" s="99"/>
      <c r="C71" s="102" t="s">
        <v>183</v>
      </c>
      <c r="D71" s="98" t="s">
        <v>174</v>
      </c>
      <c r="E71" s="96" t="s">
        <v>177</v>
      </c>
      <c r="F71" s="97"/>
      <c r="G71" s="166">
        <f>G72</f>
        <v>16575</v>
      </c>
    </row>
    <row r="72" spans="1:7" ht="27.75" customHeight="1">
      <c r="A72" s="99">
        <v>57</v>
      </c>
      <c r="B72" s="99"/>
      <c r="C72" s="100" t="s">
        <v>182</v>
      </c>
      <c r="D72" s="98" t="s">
        <v>174</v>
      </c>
      <c r="E72" s="96" t="s">
        <v>177</v>
      </c>
      <c r="F72" s="97">
        <v>200</v>
      </c>
      <c r="G72" s="166">
        <f>G73</f>
        <v>16575</v>
      </c>
    </row>
    <row r="73" spans="1:7" ht="27.75" customHeight="1">
      <c r="A73" s="99">
        <v>58</v>
      </c>
      <c r="B73" s="99"/>
      <c r="C73" s="100" t="s">
        <v>101</v>
      </c>
      <c r="D73" s="98" t="s">
        <v>174</v>
      </c>
      <c r="E73" s="96" t="s">
        <v>177</v>
      </c>
      <c r="F73" s="97">
        <v>240</v>
      </c>
      <c r="G73" s="166">
        <f>прил5!H83</f>
        <v>16575</v>
      </c>
    </row>
    <row r="74" spans="1:7" ht="78.75" customHeight="1">
      <c r="A74" s="220"/>
      <c r="B74" s="220"/>
      <c r="C74" s="218" t="s">
        <v>349</v>
      </c>
      <c r="D74" s="219" t="s">
        <v>174</v>
      </c>
      <c r="E74" s="217" t="s">
        <v>348</v>
      </c>
      <c r="F74" s="221"/>
      <c r="G74" s="222">
        <f>G75</f>
        <v>105000</v>
      </c>
    </row>
    <row r="75" spans="1:7" ht="27.75" customHeight="1">
      <c r="A75" s="220"/>
      <c r="B75" s="220"/>
      <c r="C75" s="218" t="s">
        <v>182</v>
      </c>
      <c r="D75" s="219" t="s">
        <v>174</v>
      </c>
      <c r="E75" s="217" t="s">
        <v>348</v>
      </c>
      <c r="F75" s="221">
        <v>200</v>
      </c>
      <c r="G75" s="222">
        <f>G76</f>
        <v>105000</v>
      </c>
    </row>
    <row r="76" spans="1:7" ht="27.75" customHeight="1">
      <c r="A76" s="220"/>
      <c r="B76" s="220"/>
      <c r="C76" s="218" t="s">
        <v>101</v>
      </c>
      <c r="D76" s="219" t="s">
        <v>174</v>
      </c>
      <c r="E76" s="217" t="s">
        <v>348</v>
      </c>
      <c r="F76" s="221">
        <v>240</v>
      </c>
      <c r="G76" s="222">
        <f>прил5!H86</f>
        <v>105000</v>
      </c>
    </row>
    <row r="77" spans="1:7" ht="14.25" customHeight="1">
      <c r="A77" s="147">
        <v>59</v>
      </c>
      <c r="B77" s="147">
        <v>804</v>
      </c>
      <c r="C77" s="63" t="s">
        <v>65</v>
      </c>
      <c r="D77" s="151" t="s">
        <v>66</v>
      </c>
      <c r="E77" s="64"/>
      <c r="F77" s="42"/>
      <c r="G77" s="152">
        <f>G79</f>
        <v>124067</v>
      </c>
    </row>
    <row r="78" spans="1:7" ht="14.25" customHeight="1">
      <c r="A78" s="41">
        <v>60</v>
      </c>
      <c r="B78" s="41">
        <v>804</v>
      </c>
      <c r="C78" s="28" t="s">
        <v>78</v>
      </c>
      <c r="D78" s="48" t="s">
        <v>86</v>
      </c>
      <c r="E78" s="53"/>
      <c r="F78" s="39"/>
      <c r="G78" s="166">
        <f>G79</f>
        <v>124067</v>
      </c>
    </row>
    <row r="79" spans="1:7" ht="37.5" customHeight="1">
      <c r="A79" s="41">
        <v>61</v>
      </c>
      <c r="B79" s="41">
        <v>804</v>
      </c>
      <c r="C79" s="28" t="s">
        <v>121</v>
      </c>
      <c r="D79" s="48" t="s">
        <v>86</v>
      </c>
      <c r="E79" s="53">
        <v>100000000</v>
      </c>
      <c r="F79" s="39"/>
      <c r="G79" s="166">
        <f>G80</f>
        <v>124067</v>
      </c>
    </row>
    <row r="80" spans="1:7" ht="27.75" customHeight="1">
      <c r="A80" s="41">
        <v>62</v>
      </c>
      <c r="B80" s="41">
        <v>804</v>
      </c>
      <c r="C80" s="28" t="s">
        <v>123</v>
      </c>
      <c r="D80" s="48" t="s">
        <v>86</v>
      </c>
      <c r="E80" s="53">
        <v>120000000</v>
      </c>
      <c r="F80" s="39"/>
      <c r="G80" s="166">
        <f>G81+G87+G85</f>
        <v>124067</v>
      </c>
    </row>
    <row r="81" spans="1:7" ht="58.5" customHeight="1">
      <c r="A81" s="41">
        <v>66</v>
      </c>
      <c r="B81" s="41"/>
      <c r="C81" s="28" t="s">
        <v>124</v>
      </c>
      <c r="D81" s="48" t="s">
        <v>86</v>
      </c>
      <c r="E81" s="65">
        <v>120081090</v>
      </c>
      <c r="F81" s="41"/>
      <c r="G81" s="166">
        <f>G82</f>
        <v>41411</v>
      </c>
    </row>
    <row r="82" spans="1:7" ht="25.5" customHeight="1">
      <c r="A82" s="41">
        <v>67</v>
      </c>
      <c r="B82" s="41"/>
      <c r="C82" s="28" t="s">
        <v>100</v>
      </c>
      <c r="D82" s="48" t="s">
        <v>86</v>
      </c>
      <c r="E82" s="65">
        <v>120081090</v>
      </c>
      <c r="F82" s="41">
        <v>200</v>
      </c>
      <c r="G82" s="166">
        <f>G83</f>
        <v>41411</v>
      </c>
    </row>
    <row r="83" spans="1:7" ht="25.5" customHeight="1">
      <c r="A83" s="41">
        <v>68</v>
      </c>
      <c r="B83" s="41"/>
      <c r="C83" s="28" t="s">
        <v>101</v>
      </c>
      <c r="D83" s="48" t="s">
        <v>86</v>
      </c>
      <c r="E83" s="65">
        <v>120081090</v>
      </c>
      <c r="F83" s="41">
        <v>240</v>
      </c>
      <c r="G83" s="166">
        <f>прил5!H91</f>
        <v>41411</v>
      </c>
    </row>
    <row r="84" spans="1:7" ht="86.25" customHeight="1">
      <c r="A84" s="220"/>
      <c r="B84" s="220"/>
      <c r="C84" s="218" t="s">
        <v>353</v>
      </c>
      <c r="D84" s="219" t="s">
        <v>86</v>
      </c>
      <c r="E84" s="65">
        <v>120082120</v>
      </c>
      <c r="F84" s="220"/>
      <c r="G84" s="222">
        <f>G85</f>
        <v>20886</v>
      </c>
    </row>
    <row r="85" spans="1:7" ht="25.5" customHeight="1">
      <c r="A85" s="220"/>
      <c r="B85" s="220"/>
      <c r="C85" s="218" t="s">
        <v>182</v>
      </c>
      <c r="D85" s="219" t="s">
        <v>86</v>
      </c>
      <c r="E85" s="65">
        <v>120082120</v>
      </c>
      <c r="F85" s="220">
        <v>200</v>
      </c>
      <c r="G85" s="222">
        <f>G86</f>
        <v>20886</v>
      </c>
    </row>
    <row r="86" spans="1:7" ht="25.5" customHeight="1">
      <c r="A86" s="220"/>
      <c r="B86" s="220"/>
      <c r="C86" s="218" t="s">
        <v>101</v>
      </c>
      <c r="D86" s="219" t="s">
        <v>86</v>
      </c>
      <c r="E86" s="65">
        <v>120082120</v>
      </c>
      <c r="F86" s="220">
        <v>240</v>
      </c>
      <c r="G86" s="222">
        <f>прил5!H94</f>
        <v>20886</v>
      </c>
    </row>
    <row r="87" spans="1:7" ht="108" customHeight="1">
      <c r="A87" s="41">
        <v>69</v>
      </c>
      <c r="B87" s="41"/>
      <c r="C87" s="28" t="s">
        <v>125</v>
      </c>
      <c r="D87" s="48" t="s">
        <v>86</v>
      </c>
      <c r="E87" s="65" t="s">
        <v>246</v>
      </c>
      <c r="F87" s="41"/>
      <c r="G87" s="166">
        <f>G88</f>
        <v>61770</v>
      </c>
    </row>
    <row r="88" spans="1:7" ht="24" customHeight="1">
      <c r="A88" s="41">
        <v>70</v>
      </c>
      <c r="B88" s="41"/>
      <c r="C88" s="28" t="s">
        <v>100</v>
      </c>
      <c r="D88" s="48" t="s">
        <v>86</v>
      </c>
      <c r="E88" s="65" t="s">
        <v>246</v>
      </c>
      <c r="F88" s="41">
        <v>200</v>
      </c>
      <c r="G88" s="166">
        <f>G89</f>
        <v>61770</v>
      </c>
    </row>
    <row r="89" spans="1:7" ht="29.25" customHeight="1">
      <c r="A89" s="41">
        <v>71</v>
      </c>
      <c r="B89" s="41"/>
      <c r="C89" s="28" t="s">
        <v>101</v>
      </c>
      <c r="D89" s="48" t="s">
        <v>86</v>
      </c>
      <c r="E89" s="65" t="s">
        <v>246</v>
      </c>
      <c r="F89" s="41">
        <v>240</v>
      </c>
      <c r="G89" s="166">
        <f>прил5!H97</f>
        <v>61770</v>
      </c>
    </row>
    <row r="90" spans="1:7" ht="24.75" customHeight="1">
      <c r="A90" s="41">
        <v>72</v>
      </c>
      <c r="B90" s="41">
        <v>804</v>
      </c>
      <c r="C90" s="63" t="s">
        <v>44</v>
      </c>
      <c r="D90" s="48" t="s">
        <v>61</v>
      </c>
      <c r="E90" s="53"/>
      <c r="F90" s="39"/>
      <c r="G90" s="152">
        <f>G91+G97</f>
        <v>780700</v>
      </c>
    </row>
    <row r="91" spans="1:7" ht="12.75" customHeight="1">
      <c r="A91" s="41">
        <v>73</v>
      </c>
      <c r="B91" s="41">
        <v>804</v>
      </c>
      <c r="C91" s="28" t="s">
        <v>79</v>
      </c>
      <c r="D91" s="48" t="s">
        <v>85</v>
      </c>
      <c r="E91" s="53"/>
      <c r="F91" s="39"/>
      <c r="G91" s="166">
        <f>G92</f>
        <v>42985</v>
      </c>
    </row>
    <row r="92" spans="1:7" ht="44.25" customHeight="1">
      <c r="A92" s="41">
        <v>74</v>
      </c>
      <c r="B92" s="41">
        <v>804</v>
      </c>
      <c r="C92" s="28" t="s">
        <v>121</v>
      </c>
      <c r="D92" s="48" t="s">
        <v>85</v>
      </c>
      <c r="E92" s="53">
        <v>100000000</v>
      </c>
      <c r="F92" s="39"/>
      <c r="G92" s="166">
        <f>G93</f>
        <v>42985</v>
      </c>
    </row>
    <row r="93" spans="1:7" ht="34.5" customHeight="1">
      <c r="A93" s="41">
        <v>75</v>
      </c>
      <c r="B93" s="41">
        <v>804</v>
      </c>
      <c r="C93" s="28" t="s">
        <v>126</v>
      </c>
      <c r="D93" s="48" t="s">
        <v>85</v>
      </c>
      <c r="E93" s="53">
        <v>110000000</v>
      </c>
      <c r="F93" s="39"/>
      <c r="G93" s="166">
        <f>G94</f>
        <v>42985</v>
      </c>
    </row>
    <row r="94" spans="1:7" ht="76.5" customHeight="1">
      <c r="A94" s="41">
        <v>76</v>
      </c>
      <c r="B94" s="41">
        <v>804</v>
      </c>
      <c r="C94" s="28" t="s">
        <v>127</v>
      </c>
      <c r="D94" s="48" t="s">
        <v>85</v>
      </c>
      <c r="E94" s="53">
        <v>110083010</v>
      </c>
      <c r="F94" s="39"/>
      <c r="G94" s="166">
        <f>G95</f>
        <v>42985</v>
      </c>
    </row>
    <row r="95" spans="1:7" ht="27" customHeight="1">
      <c r="A95" s="41">
        <v>77</v>
      </c>
      <c r="B95" s="41">
        <v>804</v>
      </c>
      <c r="C95" s="188" t="s">
        <v>100</v>
      </c>
      <c r="D95" s="48" t="s">
        <v>85</v>
      </c>
      <c r="E95" s="53">
        <v>110083010</v>
      </c>
      <c r="F95" s="39">
        <v>200</v>
      </c>
      <c r="G95" s="166">
        <f>G96</f>
        <v>42985</v>
      </c>
    </row>
    <row r="96" spans="1:7" ht="26.25" customHeight="1">
      <c r="A96" s="41">
        <v>78</v>
      </c>
      <c r="B96" s="41">
        <v>804</v>
      </c>
      <c r="C96" s="188" t="s">
        <v>101</v>
      </c>
      <c r="D96" s="48" t="s">
        <v>85</v>
      </c>
      <c r="E96" s="53">
        <v>110083010</v>
      </c>
      <c r="F96" s="39">
        <v>240</v>
      </c>
      <c r="G96" s="166">
        <v>42985</v>
      </c>
    </row>
    <row r="97" spans="1:7" ht="15.75" customHeight="1">
      <c r="A97" s="41">
        <v>79</v>
      </c>
      <c r="B97" s="41">
        <v>804</v>
      </c>
      <c r="C97" s="28" t="s">
        <v>45</v>
      </c>
      <c r="D97" s="48" t="s">
        <v>62</v>
      </c>
      <c r="E97" s="53"/>
      <c r="F97" s="39"/>
      <c r="G97" s="166">
        <f>G98</f>
        <v>737715</v>
      </c>
    </row>
    <row r="98" spans="1:7" ht="40.5" customHeight="1">
      <c r="A98" s="41">
        <v>80</v>
      </c>
      <c r="B98" s="41">
        <v>804</v>
      </c>
      <c r="C98" s="28" t="s">
        <v>121</v>
      </c>
      <c r="D98" s="48" t="s">
        <v>62</v>
      </c>
      <c r="E98" s="53">
        <v>100000000</v>
      </c>
      <c r="F98" s="39"/>
      <c r="G98" s="166">
        <f>G99</f>
        <v>737715</v>
      </c>
    </row>
    <row r="99" spans="1:7" ht="25.5" customHeight="1">
      <c r="A99" s="41">
        <v>81</v>
      </c>
      <c r="B99" s="41">
        <v>804</v>
      </c>
      <c r="C99" s="28" t="s">
        <v>145</v>
      </c>
      <c r="D99" s="48" t="s">
        <v>62</v>
      </c>
      <c r="E99" s="53">
        <v>110000000</v>
      </c>
      <c r="F99" s="39"/>
      <c r="G99" s="166">
        <f>G100+G103+G108</f>
        <v>737715</v>
      </c>
    </row>
    <row r="100" spans="1:7" ht="27" customHeight="1">
      <c r="A100" s="41">
        <v>82</v>
      </c>
      <c r="B100" s="41">
        <v>804</v>
      </c>
      <c r="C100" s="28" t="s">
        <v>150</v>
      </c>
      <c r="D100" s="48" t="s">
        <v>62</v>
      </c>
      <c r="E100" s="53">
        <v>110081010</v>
      </c>
      <c r="F100" s="39"/>
      <c r="G100" s="166">
        <f>G101</f>
        <v>250000</v>
      </c>
    </row>
    <row r="101" spans="1:7" ht="30" customHeight="1">
      <c r="A101" s="41">
        <v>83</v>
      </c>
      <c r="B101" s="41">
        <v>804</v>
      </c>
      <c r="C101" s="193" t="s">
        <v>100</v>
      </c>
      <c r="D101" s="48" t="s">
        <v>62</v>
      </c>
      <c r="E101" s="53">
        <v>110081010</v>
      </c>
      <c r="F101" s="39">
        <v>200</v>
      </c>
      <c r="G101" s="166">
        <f>G102</f>
        <v>250000</v>
      </c>
    </row>
    <row r="102" spans="1:7" ht="24" customHeight="1">
      <c r="A102" s="41">
        <v>84</v>
      </c>
      <c r="B102" s="41">
        <v>804</v>
      </c>
      <c r="C102" s="193" t="s">
        <v>101</v>
      </c>
      <c r="D102" s="48" t="s">
        <v>62</v>
      </c>
      <c r="E102" s="53">
        <v>110081010</v>
      </c>
      <c r="F102" s="39">
        <v>240</v>
      </c>
      <c r="G102" s="166">
        <f>прил5!H110</f>
        <v>250000</v>
      </c>
    </row>
    <row r="103" spans="1:7" ht="72.75" customHeight="1">
      <c r="A103" s="195"/>
      <c r="B103" s="195"/>
      <c r="C103" s="218" t="s">
        <v>292</v>
      </c>
      <c r="D103" s="194" t="s">
        <v>62</v>
      </c>
      <c r="E103" s="192" t="s">
        <v>293</v>
      </c>
      <c r="F103" s="196"/>
      <c r="G103" s="197">
        <f>G104</f>
        <v>482215</v>
      </c>
    </row>
    <row r="104" spans="1:7" ht="24" customHeight="1">
      <c r="A104" s="195"/>
      <c r="B104" s="195"/>
      <c r="C104" s="193" t="s">
        <v>100</v>
      </c>
      <c r="D104" s="194" t="s">
        <v>62</v>
      </c>
      <c r="E104" s="192" t="s">
        <v>293</v>
      </c>
      <c r="F104" s="196">
        <v>200</v>
      </c>
      <c r="G104" s="197">
        <f>G105</f>
        <v>482215</v>
      </c>
    </row>
    <row r="105" spans="1:7" ht="24" customHeight="1">
      <c r="A105" s="195"/>
      <c r="B105" s="195"/>
      <c r="C105" s="193" t="s">
        <v>101</v>
      </c>
      <c r="D105" s="194" t="s">
        <v>62</v>
      </c>
      <c r="E105" s="192" t="s">
        <v>293</v>
      </c>
      <c r="F105" s="196">
        <v>240</v>
      </c>
      <c r="G105" s="197">
        <f>прил5!H113</f>
        <v>482215</v>
      </c>
    </row>
    <row r="106" spans="1:7" ht="24" customHeight="1">
      <c r="A106" s="220"/>
      <c r="B106" s="220"/>
      <c r="C106" s="218" t="s">
        <v>355</v>
      </c>
      <c r="D106" s="219" t="s">
        <v>62</v>
      </c>
      <c r="E106" s="217" t="s">
        <v>354</v>
      </c>
      <c r="F106" s="221"/>
      <c r="G106" s="222">
        <v>5500</v>
      </c>
    </row>
    <row r="107" spans="1:7" ht="24" customHeight="1">
      <c r="A107" s="220"/>
      <c r="B107" s="220"/>
      <c r="C107" s="218" t="s">
        <v>100</v>
      </c>
      <c r="D107" s="219" t="s">
        <v>62</v>
      </c>
      <c r="E107" s="217" t="s">
        <v>354</v>
      </c>
      <c r="F107" s="221">
        <v>200</v>
      </c>
      <c r="G107" s="222">
        <v>5500</v>
      </c>
    </row>
    <row r="108" spans="1:7" ht="24" customHeight="1">
      <c r="A108" s="220"/>
      <c r="B108" s="220"/>
      <c r="C108" s="218" t="s">
        <v>101</v>
      </c>
      <c r="D108" s="219" t="s">
        <v>62</v>
      </c>
      <c r="E108" s="217" t="s">
        <v>354</v>
      </c>
      <c r="F108" s="221">
        <v>240</v>
      </c>
      <c r="G108" s="222">
        <v>5500</v>
      </c>
    </row>
    <row r="109" spans="1:7" ht="17.25" customHeight="1">
      <c r="A109" s="41">
        <v>85</v>
      </c>
      <c r="B109" s="41"/>
      <c r="C109" s="28" t="s">
        <v>116</v>
      </c>
      <c r="D109" s="48" t="s">
        <v>114</v>
      </c>
      <c r="E109" s="53"/>
      <c r="F109" s="39"/>
      <c r="G109" s="166">
        <f>G110</f>
        <v>1282290</v>
      </c>
    </row>
    <row r="110" spans="1:7" ht="26.25" customHeight="1">
      <c r="A110" s="41">
        <v>86</v>
      </c>
      <c r="B110" s="41"/>
      <c r="C110" s="28" t="s">
        <v>128</v>
      </c>
      <c r="D110" s="48" t="s">
        <v>115</v>
      </c>
      <c r="E110" s="53">
        <v>220000000</v>
      </c>
      <c r="F110" s="39"/>
      <c r="G110" s="166">
        <f>G111</f>
        <v>1282290</v>
      </c>
    </row>
    <row r="111" spans="1:7" ht="16.5" customHeight="1">
      <c r="A111" s="41">
        <v>87</v>
      </c>
      <c r="B111" s="41"/>
      <c r="C111" s="28" t="s">
        <v>129</v>
      </c>
      <c r="D111" s="48" t="s">
        <v>115</v>
      </c>
      <c r="E111" s="53">
        <v>220000000</v>
      </c>
      <c r="F111" s="39"/>
      <c r="G111" s="166">
        <f>G112</f>
        <v>1282290</v>
      </c>
    </row>
    <row r="112" spans="1:7" ht="49.5" customHeight="1">
      <c r="A112" s="41">
        <v>88</v>
      </c>
      <c r="B112" s="41"/>
      <c r="C112" s="28" t="s">
        <v>130</v>
      </c>
      <c r="D112" s="48" t="s">
        <v>115</v>
      </c>
      <c r="E112" s="53">
        <v>220082060</v>
      </c>
      <c r="F112" s="39"/>
      <c r="G112" s="166">
        <f>G113</f>
        <v>1282290</v>
      </c>
    </row>
    <row r="113" spans="1:7" ht="15" customHeight="1">
      <c r="A113" s="41">
        <v>89</v>
      </c>
      <c r="B113" s="41"/>
      <c r="C113" s="28" t="s">
        <v>7</v>
      </c>
      <c r="D113" s="48" t="s">
        <v>115</v>
      </c>
      <c r="E113" s="53">
        <v>220082060</v>
      </c>
      <c r="F113" s="39">
        <v>500</v>
      </c>
      <c r="G113" s="166">
        <f>G114</f>
        <v>1282290</v>
      </c>
    </row>
    <row r="114" spans="1:7" ht="15" customHeight="1">
      <c r="A114" s="41">
        <v>90</v>
      </c>
      <c r="B114" s="41"/>
      <c r="C114" s="28" t="s">
        <v>9</v>
      </c>
      <c r="D114" s="48" t="s">
        <v>115</v>
      </c>
      <c r="E114" s="53">
        <v>220082060</v>
      </c>
      <c r="F114" s="39">
        <v>540</v>
      </c>
      <c r="G114" s="166">
        <f>прил5!H122</f>
        <v>1282290</v>
      </c>
    </row>
    <row r="115" spans="1:7" ht="15" customHeight="1">
      <c r="A115" s="165">
        <v>91</v>
      </c>
      <c r="B115" s="165"/>
      <c r="C115" s="163" t="s">
        <v>250</v>
      </c>
      <c r="D115" s="164" t="s">
        <v>256</v>
      </c>
      <c r="E115" s="162">
        <v>100000000</v>
      </c>
      <c r="F115" s="161"/>
      <c r="G115" s="166">
        <f aca="true" t="shared" si="0" ref="G115:G120">G116</f>
        <v>36396</v>
      </c>
    </row>
    <row r="116" spans="1:7" ht="15" customHeight="1">
      <c r="A116" s="165">
        <v>92</v>
      </c>
      <c r="B116" s="165"/>
      <c r="C116" s="163" t="s">
        <v>251</v>
      </c>
      <c r="D116" s="164" t="s">
        <v>255</v>
      </c>
      <c r="E116" s="162">
        <v>140000000</v>
      </c>
      <c r="F116" s="161"/>
      <c r="G116" s="166">
        <f t="shared" si="0"/>
        <v>36396</v>
      </c>
    </row>
    <row r="117" spans="1:7" ht="41.25" customHeight="1">
      <c r="A117" s="165">
        <v>93</v>
      </c>
      <c r="B117" s="165"/>
      <c r="C117" s="163" t="s">
        <v>252</v>
      </c>
      <c r="D117" s="164" t="s">
        <v>255</v>
      </c>
      <c r="E117" s="162">
        <v>140082110</v>
      </c>
      <c r="F117" s="161"/>
      <c r="G117" s="166">
        <f t="shared" si="0"/>
        <v>36396</v>
      </c>
    </row>
    <row r="118" spans="1:7" ht="29.25" customHeight="1">
      <c r="A118" s="165">
        <v>94</v>
      </c>
      <c r="B118" s="165"/>
      <c r="C118" s="163" t="s">
        <v>253</v>
      </c>
      <c r="D118" s="164" t="s">
        <v>255</v>
      </c>
      <c r="E118" s="162">
        <v>140082110</v>
      </c>
      <c r="F118" s="161"/>
      <c r="G118" s="166">
        <f t="shared" si="0"/>
        <v>36396</v>
      </c>
    </row>
    <row r="119" spans="1:7" ht="138.75" customHeight="1">
      <c r="A119" s="165">
        <v>95</v>
      </c>
      <c r="B119" s="165"/>
      <c r="C119" s="163" t="s">
        <v>254</v>
      </c>
      <c r="D119" s="164" t="s">
        <v>255</v>
      </c>
      <c r="E119" s="162">
        <v>140082110</v>
      </c>
      <c r="F119" s="161"/>
      <c r="G119" s="166">
        <f t="shared" si="0"/>
        <v>36396</v>
      </c>
    </row>
    <row r="120" spans="1:7" ht="15" customHeight="1">
      <c r="A120" s="165">
        <v>96</v>
      </c>
      <c r="B120" s="165"/>
      <c r="C120" s="163" t="s">
        <v>7</v>
      </c>
      <c r="D120" s="164" t="s">
        <v>255</v>
      </c>
      <c r="E120" s="162">
        <v>140082110</v>
      </c>
      <c r="F120" s="161">
        <v>500</v>
      </c>
      <c r="G120" s="166">
        <f t="shared" si="0"/>
        <v>36396</v>
      </c>
    </row>
    <row r="121" spans="1:7" ht="15" customHeight="1">
      <c r="A121" s="165">
        <v>97</v>
      </c>
      <c r="B121" s="165"/>
      <c r="C121" s="163" t="s">
        <v>9</v>
      </c>
      <c r="D121" s="164" t="s">
        <v>255</v>
      </c>
      <c r="E121" s="162">
        <v>140082110</v>
      </c>
      <c r="F121" s="161">
        <v>540</v>
      </c>
      <c r="G121" s="166">
        <v>36396</v>
      </c>
    </row>
    <row r="122" spans="1:7" ht="25.5" customHeight="1">
      <c r="A122" s="41">
        <v>98</v>
      </c>
      <c r="B122" s="41">
        <v>85</v>
      </c>
      <c r="C122" s="28" t="s">
        <v>92</v>
      </c>
      <c r="D122" s="48" t="s">
        <v>13</v>
      </c>
      <c r="E122" s="53"/>
      <c r="F122" s="48"/>
      <c r="G122" s="166">
        <f aca="true" t="shared" si="1" ref="G122:G127">G123</f>
        <v>16452.1</v>
      </c>
    </row>
    <row r="123" spans="1:7" ht="20.25" customHeight="1">
      <c r="A123" s="41">
        <v>99</v>
      </c>
      <c r="B123" s="41">
        <v>86</v>
      </c>
      <c r="C123" s="28" t="s">
        <v>6</v>
      </c>
      <c r="D123" s="48" t="s">
        <v>14</v>
      </c>
      <c r="E123" s="53"/>
      <c r="F123" s="48"/>
      <c r="G123" s="166">
        <f t="shared" si="1"/>
        <v>16452.1</v>
      </c>
    </row>
    <row r="124" spans="1:7" ht="22.5" customHeight="1">
      <c r="A124" s="41">
        <v>100</v>
      </c>
      <c r="B124" s="41"/>
      <c r="C124" s="28" t="s">
        <v>98</v>
      </c>
      <c r="D124" s="48" t="s">
        <v>14</v>
      </c>
      <c r="E124" s="53">
        <v>8100000000</v>
      </c>
      <c r="F124" s="48"/>
      <c r="G124" s="166">
        <f t="shared" si="1"/>
        <v>16452.1</v>
      </c>
    </row>
    <row r="125" spans="1:7" ht="13.5" customHeight="1">
      <c r="A125" s="41">
        <v>101</v>
      </c>
      <c r="B125" s="41"/>
      <c r="C125" s="28" t="s">
        <v>119</v>
      </c>
      <c r="D125" s="48" t="s">
        <v>14</v>
      </c>
      <c r="E125" s="53">
        <v>8110000000</v>
      </c>
      <c r="F125" s="48"/>
      <c r="G125" s="166">
        <f t="shared" si="1"/>
        <v>16452.1</v>
      </c>
    </row>
    <row r="126" spans="1:7" ht="85.5" customHeight="1">
      <c r="A126" s="41">
        <v>102</v>
      </c>
      <c r="B126" s="41"/>
      <c r="C126" s="56" t="s">
        <v>71</v>
      </c>
      <c r="D126" s="48" t="s">
        <v>14</v>
      </c>
      <c r="E126" s="53">
        <v>8110082080</v>
      </c>
      <c r="F126" s="48"/>
      <c r="G126" s="166">
        <f t="shared" si="1"/>
        <v>16452.1</v>
      </c>
    </row>
    <row r="127" spans="1:7" ht="11.25" customHeight="1">
      <c r="A127" s="41">
        <v>103</v>
      </c>
      <c r="B127" s="41"/>
      <c r="C127" s="28" t="s">
        <v>7</v>
      </c>
      <c r="D127" s="48" t="s">
        <v>14</v>
      </c>
      <c r="E127" s="53">
        <v>8110082080</v>
      </c>
      <c r="F127" s="48" t="s">
        <v>5</v>
      </c>
      <c r="G127" s="166">
        <f t="shared" si="1"/>
        <v>16452.1</v>
      </c>
    </row>
    <row r="128" spans="1:7" ht="10.5" customHeight="1">
      <c r="A128" s="41">
        <v>104</v>
      </c>
      <c r="B128" s="41"/>
      <c r="C128" s="28" t="s">
        <v>9</v>
      </c>
      <c r="D128" s="48" t="s">
        <v>14</v>
      </c>
      <c r="E128" s="53">
        <v>8110082080</v>
      </c>
      <c r="F128" s="48" t="s">
        <v>8</v>
      </c>
      <c r="G128" s="166">
        <f>G129</f>
        <v>16452.1</v>
      </c>
    </row>
    <row r="129" spans="1:7" ht="90.75" customHeight="1">
      <c r="A129" s="41">
        <v>105</v>
      </c>
      <c r="B129" s="41"/>
      <c r="C129" s="28" t="s">
        <v>72</v>
      </c>
      <c r="D129" s="48" t="s">
        <v>14</v>
      </c>
      <c r="E129" s="53">
        <v>8110082090</v>
      </c>
      <c r="F129" s="48"/>
      <c r="G129" s="166">
        <f>G130</f>
        <v>16452.1</v>
      </c>
    </row>
    <row r="130" spans="1:7" ht="12.75">
      <c r="A130" s="41">
        <v>106</v>
      </c>
      <c r="B130" s="41"/>
      <c r="C130" s="28" t="s">
        <v>7</v>
      </c>
      <c r="D130" s="48" t="s">
        <v>14</v>
      </c>
      <c r="E130" s="53">
        <v>8110082090</v>
      </c>
      <c r="F130" s="48" t="s">
        <v>5</v>
      </c>
      <c r="G130" s="166">
        <f>G131</f>
        <v>16452.1</v>
      </c>
    </row>
    <row r="131" spans="1:7" ht="15.75" customHeight="1">
      <c r="A131" s="41">
        <v>107</v>
      </c>
      <c r="B131" s="41"/>
      <c r="C131" s="28" t="s">
        <v>9</v>
      </c>
      <c r="D131" s="48" t="s">
        <v>14</v>
      </c>
      <c r="E131" s="53">
        <v>8110082090</v>
      </c>
      <c r="F131" s="48" t="s">
        <v>8</v>
      </c>
      <c r="G131" s="166">
        <v>16452.1</v>
      </c>
    </row>
    <row r="132" spans="1:7" ht="15" customHeight="1">
      <c r="A132" s="42">
        <v>108</v>
      </c>
      <c r="B132" s="42"/>
      <c r="C132" s="63" t="s">
        <v>30</v>
      </c>
      <c r="D132" s="70"/>
      <c r="E132" s="70"/>
      <c r="F132" s="70"/>
      <c r="G132" s="44">
        <f>прил5!H138</f>
        <v>6027242</v>
      </c>
    </row>
  </sheetData>
  <sheetProtection/>
  <mergeCells count="20">
    <mergeCell ref="A5:G5"/>
    <mergeCell ref="D1:G1"/>
    <mergeCell ref="E4:G4"/>
    <mergeCell ref="E2:G3"/>
    <mergeCell ref="F56:F57"/>
    <mergeCell ref="G56:G57"/>
    <mergeCell ref="E29:E30"/>
    <mergeCell ref="F29:F30"/>
    <mergeCell ref="G29:G30"/>
    <mergeCell ref="D9:F9"/>
    <mergeCell ref="E56:E57"/>
    <mergeCell ref="C29:C30"/>
    <mergeCell ref="D29:D30"/>
    <mergeCell ref="A6:E6"/>
    <mergeCell ref="A56:A57"/>
    <mergeCell ref="B56:B57"/>
    <mergeCell ref="C56:C57"/>
    <mergeCell ref="D56:D57"/>
    <mergeCell ref="A29:A30"/>
    <mergeCell ref="B29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38"/>
  <sheetViews>
    <sheetView zoomScalePageLayoutView="0" workbookViewId="0" topLeftCell="A17">
      <selection activeCell="F130" sqref="F130"/>
    </sheetView>
  </sheetViews>
  <sheetFormatPr defaultColWidth="9.140625" defaultRowHeight="12.75"/>
  <cols>
    <col min="1" max="1" width="4.140625" style="73" customWidth="1"/>
    <col min="2" max="2" width="72.140625" style="73" bestFit="1" customWidth="1"/>
    <col min="3" max="3" width="11.28125" style="73" customWidth="1"/>
    <col min="4" max="4" width="5.00390625" style="73" customWidth="1"/>
    <col min="5" max="5" width="6.140625" style="73" customWidth="1"/>
    <col min="6" max="6" width="10.00390625" style="73" bestFit="1" customWidth="1"/>
    <col min="7" max="16384" width="9.140625" style="73" customWidth="1"/>
  </cols>
  <sheetData>
    <row r="1" spans="1:7" ht="12.75">
      <c r="A1" s="33"/>
      <c r="B1" s="35" t="s">
        <v>151</v>
      </c>
      <c r="C1" s="269" t="s">
        <v>172</v>
      </c>
      <c r="D1" s="269"/>
      <c r="E1" s="269"/>
      <c r="F1" s="269"/>
      <c r="G1" s="77"/>
    </row>
    <row r="2" spans="1:7" ht="12.75">
      <c r="A2" s="33"/>
      <c r="B2" s="35" t="s">
        <v>152</v>
      </c>
      <c r="C2" s="269" t="s">
        <v>171</v>
      </c>
      <c r="D2" s="269"/>
      <c r="E2" s="269"/>
      <c r="F2" s="269"/>
      <c r="G2" s="77"/>
    </row>
    <row r="3" spans="1:7" ht="12.75">
      <c r="A3" s="33"/>
      <c r="B3" s="269" t="s">
        <v>360</v>
      </c>
      <c r="C3" s="269"/>
      <c r="D3" s="269"/>
      <c r="E3" s="269"/>
      <c r="F3" s="269"/>
      <c r="G3" s="77"/>
    </row>
    <row r="4" spans="1:7" ht="35.25" customHeight="1">
      <c r="A4" s="33"/>
      <c r="B4" s="35"/>
      <c r="C4" s="281" t="s">
        <v>361</v>
      </c>
      <c r="D4" s="287"/>
      <c r="E4" s="287"/>
      <c r="F4" s="287"/>
      <c r="G4" s="77"/>
    </row>
    <row r="5" spans="1:7" ht="1.5" customHeight="1">
      <c r="A5" s="33"/>
      <c r="B5" s="290"/>
      <c r="C5" s="290"/>
      <c r="D5" s="290"/>
      <c r="E5" s="290"/>
      <c r="F5" s="290"/>
      <c r="G5" s="290"/>
    </row>
    <row r="6" spans="1:7" ht="12.75" hidden="1">
      <c r="A6" s="33"/>
      <c r="B6" s="290"/>
      <c r="C6" s="290"/>
      <c r="D6" s="290"/>
      <c r="E6" s="290"/>
      <c r="F6" s="290"/>
      <c r="G6" s="290"/>
    </row>
    <row r="7" spans="1:7" ht="12.75" hidden="1">
      <c r="A7" s="33"/>
      <c r="B7" s="33"/>
      <c r="C7" s="33"/>
      <c r="D7" s="33"/>
      <c r="E7" s="33"/>
      <c r="F7" s="33"/>
      <c r="G7" s="33"/>
    </row>
    <row r="8" spans="1:7" ht="39" customHeight="1">
      <c r="A8" s="288" t="s">
        <v>362</v>
      </c>
      <c r="B8" s="288"/>
      <c r="C8" s="288"/>
      <c r="D8" s="288"/>
      <c r="E8" s="288"/>
      <c r="F8" s="288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289" t="s">
        <v>36</v>
      </c>
      <c r="B10" s="289" t="s">
        <v>10</v>
      </c>
      <c r="C10" s="289" t="s">
        <v>11</v>
      </c>
      <c r="D10" s="289" t="s">
        <v>12</v>
      </c>
      <c r="E10" s="289" t="s">
        <v>153</v>
      </c>
      <c r="F10" s="289" t="s">
        <v>263</v>
      </c>
      <c r="G10" s="33"/>
    </row>
    <row r="11" spans="1:7" ht="12.75">
      <c r="A11" s="289"/>
      <c r="B11" s="289"/>
      <c r="C11" s="289"/>
      <c r="D11" s="289"/>
      <c r="E11" s="289"/>
      <c r="F11" s="289"/>
      <c r="G11" s="33"/>
    </row>
    <row r="12" spans="1:7" ht="12.75">
      <c r="A12" s="78"/>
      <c r="B12" s="78">
        <v>1</v>
      </c>
      <c r="C12" s="78">
        <v>2</v>
      </c>
      <c r="D12" s="79">
        <v>3</v>
      </c>
      <c r="E12" s="79">
        <v>4</v>
      </c>
      <c r="F12" s="79">
        <v>5</v>
      </c>
      <c r="G12" s="33"/>
    </row>
    <row r="13" spans="1:7" ht="26.25" customHeight="1">
      <c r="A13" s="78">
        <v>1</v>
      </c>
      <c r="B13" s="80" t="s">
        <v>154</v>
      </c>
      <c r="C13" s="81">
        <v>100000000</v>
      </c>
      <c r="D13" s="82"/>
      <c r="E13" s="83"/>
      <c r="F13" s="44" t="e">
        <f>F21+F29+F34+F49+F54+#REF!+F83+F39</f>
        <v>#REF!</v>
      </c>
      <c r="G13" s="46"/>
    </row>
    <row r="14" spans="1:7" ht="19.5" customHeight="1">
      <c r="A14" s="78">
        <v>2</v>
      </c>
      <c r="B14" s="84" t="s">
        <v>126</v>
      </c>
      <c r="C14" s="81">
        <v>110000000</v>
      </c>
      <c r="D14" s="85"/>
      <c r="E14" s="83"/>
      <c r="F14" s="44">
        <f>F29+F34+F39+F18</f>
        <v>1114120</v>
      </c>
      <c r="G14" s="46"/>
    </row>
    <row r="15" spans="1:7" ht="56.25" customHeight="1">
      <c r="A15" s="223"/>
      <c r="B15" s="89" t="s">
        <v>355</v>
      </c>
      <c r="C15" s="86" t="s">
        <v>354</v>
      </c>
      <c r="D15" s="85"/>
      <c r="E15" s="83"/>
      <c r="F15" s="91">
        <f>+F18+F21</f>
        <v>732215</v>
      </c>
      <c r="G15" s="46"/>
    </row>
    <row r="16" spans="1:7" ht="19.5" customHeight="1">
      <c r="A16" s="223"/>
      <c r="B16" s="89" t="s">
        <v>100</v>
      </c>
      <c r="C16" s="86" t="s">
        <v>354</v>
      </c>
      <c r="D16" s="199">
        <v>200</v>
      </c>
      <c r="E16" s="83"/>
      <c r="F16" s="91">
        <f>F17</f>
        <v>5500</v>
      </c>
      <c r="G16" s="46"/>
    </row>
    <row r="17" spans="1:7" ht="19.5" customHeight="1">
      <c r="A17" s="223"/>
      <c r="B17" s="89" t="s">
        <v>101</v>
      </c>
      <c r="C17" s="86" t="s">
        <v>354</v>
      </c>
      <c r="D17" s="199">
        <v>240</v>
      </c>
      <c r="E17" s="83"/>
      <c r="F17" s="91">
        <f>прил6!G108</f>
        <v>5500</v>
      </c>
      <c r="G17" s="46"/>
    </row>
    <row r="18" spans="1:7" ht="63" customHeight="1">
      <c r="A18" s="198"/>
      <c r="B18" s="89" t="s">
        <v>292</v>
      </c>
      <c r="C18" s="86" t="s">
        <v>364</v>
      </c>
      <c r="D18" s="85"/>
      <c r="E18" s="83"/>
      <c r="F18" s="91">
        <f>F19</f>
        <v>482215</v>
      </c>
      <c r="G18" s="46"/>
    </row>
    <row r="19" spans="1:7" ht="19.5" customHeight="1">
      <c r="A19" s="198"/>
      <c r="B19" s="89" t="s">
        <v>100</v>
      </c>
      <c r="C19" s="86" t="s">
        <v>364</v>
      </c>
      <c r="D19" s="199">
        <v>200</v>
      </c>
      <c r="E19" s="88"/>
      <c r="F19" s="91">
        <f>F20</f>
        <v>482215</v>
      </c>
      <c r="G19" s="46"/>
    </row>
    <row r="20" spans="1:7" ht="19.5" customHeight="1">
      <c r="A20" s="198"/>
      <c r="B20" s="89" t="s">
        <v>101</v>
      </c>
      <c r="C20" s="86" t="s">
        <v>364</v>
      </c>
      <c r="D20" s="199">
        <v>240</v>
      </c>
      <c r="E20" s="88" t="s">
        <v>61</v>
      </c>
      <c r="F20" s="91">
        <f>прил6!G105</f>
        <v>482215</v>
      </c>
      <c r="G20" s="46"/>
    </row>
    <row r="21" spans="1:7" ht="39" customHeight="1">
      <c r="A21" s="78">
        <v>3</v>
      </c>
      <c r="B21" s="28" t="s">
        <v>155</v>
      </c>
      <c r="C21" s="86">
        <v>110083010</v>
      </c>
      <c r="D21" s="82"/>
      <c r="E21" s="83"/>
      <c r="F21" s="91">
        <f>F22</f>
        <v>250000</v>
      </c>
      <c r="G21" s="46"/>
    </row>
    <row r="22" spans="1:7" ht="20.25" customHeight="1">
      <c r="A22" s="78">
        <v>4</v>
      </c>
      <c r="B22" s="87" t="s">
        <v>100</v>
      </c>
      <c r="C22" s="86">
        <v>110083010</v>
      </c>
      <c r="D22" s="78">
        <v>200</v>
      </c>
      <c r="E22" s="88"/>
      <c r="F22" s="91">
        <f>F23</f>
        <v>250000</v>
      </c>
      <c r="G22" s="33"/>
    </row>
    <row r="23" spans="1:7" ht="11.25" customHeight="1">
      <c r="A23" s="78">
        <v>5</v>
      </c>
      <c r="B23" s="87" t="s">
        <v>101</v>
      </c>
      <c r="C23" s="86">
        <v>110083010</v>
      </c>
      <c r="D23" s="78">
        <v>240</v>
      </c>
      <c r="E23" s="88"/>
      <c r="F23" s="91">
        <f>прил6!G102</f>
        <v>250000</v>
      </c>
      <c r="G23" s="33"/>
    </row>
    <row r="24" spans="1:7" ht="15.75" customHeight="1">
      <c r="A24" s="78">
        <v>6</v>
      </c>
      <c r="B24" s="87" t="s">
        <v>156</v>
      </c>
      <c r="C24" s="86">
        <v>110083010</v>
      </c>
      <c r="D24" s="78"/>
      <c r="E24" s="88" t="s">
        <v>61</v>
      </c>
      <c r="F24" s="91">
        <f>прил6!G90</f>
        <v>780700</v>
      </c>
      <c r="G24" s="33"/>
    </row>
    <row r="25" spans="1:7" ht="15.75" customHeight="1">
      <c r="A25" s="78">
        <v>7</v>
      </c>
      <c r="B25" s="63" t="s">
        <v>45</v>
      </c>
      <c r="C25" s="86"/>
      <c r="D25" s="78"/>
      <c r="E25" s="88" t="s">
        <v>61</v>
      </c>
      <c r="F25" s="91">
        <f>F24</f>
        <v>780700</v>
      </c>
      <c r="G25" s="33"/>
    </row>
    <row r="26" spans="1:7" ht="59.25" customHeight="1">
      <c r="A26" s="198"/>
      <c r="B26" s="193" t="s">
        <v>292</v>
      </c>
      <c r="C26" s="86" t="s">
        <v>364</v>
      </c>
      <c r="D26" s="198"/>
      <c r="E26" s="88"/>
      <c r="F26" s="91">
        <f>F27</f>
        <v>482215</v>
      </c>
      <c r="G26" s="33"/>
    </row>
    <row r="27" spans="1:7" ht="15.75" customHeight="1">
      <c r="A27" s="198"/>
      <c r="B27" s="193" t="s">
        <v>100</v>
      </c>
      <c r="C27" s="86" t="s">
        <v>364</v>
      </c>
      <c r="D27" s="198">
        <v>200</v>
      </c>
      <c r="E27" s="88" t="s">
        <v>61</v>
      </c>
      <c r="F27" s="91">
        <f>F28</f>
        <v>482215</v>
      </c>
      <c r="G27" s="33"/>
    </row>
    <row r="28" spans="1:7" ht="15.75" customHeight="1">
      <c r="A28" s="198"/>
      <c r="B28" s="193" t="s">
        <v>101</v>
      </c>
      <c r="C28" s="86" t="s">
        <v>364</v>
      </c>
      <c r="D28" s="198">
        <v>240</v>
      </c>
      <c r="E28" s="88" t="s">
        <v>62</v>
      </c>
      <c r="F28" s="91">
        <f>F20</f>
        <v>482215</v>
      </c>
      <c r="G28" s="33"/>
    </row>
    <row r="29" spans="1:7" ht="47.25" customHeight="1">
      <c r="A29" s="78">
        <v>8</v>
      </c>
      <c r="B29" s="63" t="s">
        <v>157</v>
      </c>
      <c r="C29" s="81">
        <v>110081040</v>
      </c>
      <c r="D29" s="82"/>
      <c r="E29" s="83"/>
      <c r="F29" s="44">
        <f>F30</f>
        <v>250000</v>
      </c>
      <c r="G29" s="46"/>
    </row>
    <row r="30" spans="1:7" ht="15.75" customHeight="1">
      <c r="A30" s="78">
        <v>9</v>
      </c>
      <c r="B30" s="89" t="s">
        <v>100</v>
      </c>
      <c r="C30" s="86">
        <v>110081040</v>
      </c>
      <c r="D30" s="78">
        <v>200</v>
      </c>
      <c r="E30" s="88"/>
      <c r="F30" s="91">
        <f>F31</f>
        <v>250000</v>
      </c>
      <c r="G30" s="33"/>
    </row>
    <row r="31" spans="1:7" ht="15.75" customHeight="1">
      <c r="A31" s="78">
        <v>10</v>
      </c>
      <c r="B31" s="89" t="s">
        <v>101</v>
      </c>
      <c r="C31" s="86">
        <v>110081040</v>
      </c>
      <c r="D31" s="78">
        <v>240</v>
      </c>
      <c r="E31" s="88"/>
      <c r="F31" s="91">
        <f>F32</f>
        <v>250000</v>
      </c>
      <c r="G31" s="33"/>
    </row>
    <row r="32" spans="1:7" ht="12" customHeight="1">
      <c r="A32" s="78">
        <v>11</v>
      </c>
      <c r="B32" s="90" t="s">
        <v>156</v>
      </c>
      <c r="C32" s="86">
        <v>110081040</v>
      </c>
      <c r="D32" s="78">
        <v>240</v>
      </c>
      <c r="E32" s="88" t="s">
        <v>61</v>
      </c>
      <c r="F32" s="91">
        <f>F33</f>
        <v>250000</v>
      </c>
      <c r="G32" s="33"/>
    </row>
    <row r="33" spans="1:7" ht="15.75" customHeight="1">
      <c r="A33" s="78">
        <v>12</v>
      </c>
      <c r="B33" s="63" t="s">
        <v>45</v>
      </c>
      <c r="C33" s="86">
        <v>110081040</v>
      </c>
      <c r="D33" s="78">
        <v>240</v>
      </c>
      <c r="E33" s="88" t="s">
        <v>62</v>
      </c>
      <c r="F33" s="91">
        <f>F23</f>
        <v>250000</v>
      </c>
      <c r="G33" s="33"/>
    </row>
    <row r="34" spans="1:7" ht="48" customHeight="1">
      <c r="A34" s="78">
        <v>13</v>
      </c>
      <c r="B34" s="28" t="s">
        <v>127</v>
      </c>
      <c r="C34" s="81">
        <v>110083010</v>
      </c>
      <c r="D34" s="82"/>
      <c r="E34" s="83"/>
      <c r="F34" s="44">
        <f>F35</f>
        <v>42985</v>
      </c>
      <c r="G34" s="46"/>
    </row>
    <row r="35" spans="1:7" ht="12.75" customHeight="1">
      <c r="A35" s="78">
        <v>14</v>
      </c>
      <c r="B35" s="89" t="s">
        <v>100</v>
      </c>
      <c r="C35" s="86">
        <v>110083010</v>
      </c>
      <c r="D35" s="78">
        <v>200</v>
      </c>
      <c r="E35" s="88"/>
      <c r="F35" s="91">
        <f>F36</f>
        <v>42985</v>
      </c>
      <c r="G35" s="33"/>
    </row>
    <row r="36" spans="1:7" ht="16.5" customHeight="1">
      <c r="A36" s="78">
        <v>15</v>
      </c>
      <c r="B36" s="89" t="s">
        <v>101</v>
      </c>
      <c r="C36" s="86">
        <v>110083010</v>
      </c>
      <c r="D36" s="78">
        <v>240</v>
      </c>
      <c r="E36" s="88"/>
      <c r="F36" s="91">
        <f>F37</f>
        <v>42985</v>
      </c>
      <c r="G36" s="33"/>
    </row>
    <row r="37" spans="1:7" ht="18.75" customHeight="1">
      <c r="A37" s="78">
        <v>16</v>
      </c>
      <c r="B37" s="89" t="s">
        <v>156</v>
      </c>
      <c r="C37" s="86">
        <v>110083010</v>
      </c>
      <c r="D37" s="78">
        <v>200</v>
      </c>
      <c r="E37" s="88" t="s">
        <v>61</v>
      </c>
      <c r="F37" s="91">
        <f>F38</f>
        <v>42985</v>
      </c>
      <c r="G37" s="33"/>
    </row>
    <row r="38" spans="1:7" ht="12.75">
      <c r="A38" s="78">
        <v>17</v>
      </c>
      <c r="B38" s="89" t="s">
        <v>158</v>
      </c>
      <c r="C38" s="86">
        <v>110083010</v>
      </c>
      <c r="D38" s="78">
        <v>240</v>
      </c>
      <c r="E38" s="88" t="s">
        <v>85</v>
      </c>
      <c r="F38" s="91">
        <v>42985</v>
      </c>
      <c r="G38" s="33"/>
    </row>
    <row r="39" spans="1:7" ht="24">
      <c r="A39" s="183"/>
      <c r="B39" s="89" t="s">
        <v>121</v>
      </c>
      <c r="C39" s="86">
        <v>100000000</v>
      </c>
      <c r="D39" s="183"/>
      <c r="E39" s="88"/>
      <c r="F39" s="91">
        <f>прил6!G43</f>
        <v>338920</v>
      </c>
      <c r="G39" s="33"/>
    </row>
    <row r="40" spans="1:7" ht="12.75">
      <c r="A40" s="183"/>
      <c r="B40" s="89" t="s">
        <v>264</v>
      </c>
      <c r="C40" s="86">
        <v>110000000</v>
      </c>
      <c r="D40" s="183"/>
      <c r="E40" s="88"/>
      <c r="F40" s="91">
        <f>прил6!G45</f>
        <v>337779</v>
      </c>
      <c r="G40" s="33"/>
    </row>
    <row r="41" spans="1:7" ht="48">
      <c r="A41" s="223"/>
      <c r="B41" s="89" t="s">
        <v>347</v>
      </c>
      <c r="C41" s="86">
        <v>110010490</v>
      </c>
      <c r="D41" s="223"/>
      <c r="E41" s="88"/>
      <c r="F41" s="91">
        <f>F42</f>
        <v>21249</v>
      </c>
      <c r="G41" s="33"/>
    </row>
    <row r="42" spans="1:7" ht="36">
      <c r="A42" s="223"/>
      <c r="B42" s="89" t="s">
        <v>3</v>
      </c>
      <c r="C42" s="86">
        <v>110010490</v>
      </c>
      <c r="D42" s="223">
        <v>100</v>
      </c>
      <c r="E42" s="88" t="s">
        <v>54</v>
      </c>
      <c r="F42" s="91">
        <f>F43</f>
        <v>21249</v>
      </c>
      <c r="G42" s="33"/>
    </row>
    <row r="43" spans="1:7" ht="12.75">
      <c r="A43" s="223"/>
      <c r="B43" s="89" t="s">
        <v>29</v>
      </c>
      <c r="C43" s="86">
        <v>110010490</v>
      </c>
      <c r="D43" s="223">
        <v>120</v>
      </c>
      <c r="E43" s="88" t="s">
        <v>58</v>
      </c>
      <c r="F43" s="91">
        <f>прил6!G48</f>
        <v>21249</v>
      </c>
      <c r="G43" s="33"/>
    </row>
    <row r="44" spans="1:7" ht="48">
      <c r="A44" s="183"/>
      <c r="B44" s="89" t="s">
        <v>265</v>
      </c>
      <c r="C44" s="86">
        <v>110083090</v>
      </c>
      <c r="D44" s="183"/>
      <c r="E44" s="88"/>
      <c r="F44" s="91">
        <f>F45+F47</f>
        <v>314530</v>
      </c>
      <c r="G44" s="33"/>
    </row>
    <row r="45" spans="1:7" ht="36">
      <c r="A45" s="183"/>
      <c r="B45" s="89" t="s">
        <v>96</v>
      </c>
      <c r="C45" s="86">
        <v>110083090</v>
      </c>
      <c r="D45" s="183">
        <v>100</v>
      </c>
      <c r="E45" s="88" t="s">
        <v>54</v>
      </c>
      <c r="F45" s="91">
        <f>F46</f>
        <v>312530</v>
      </c>
      <c r="G45" s="33"/>
    </row>
    <row r="46" spans="1:7" ht="12.75">
      <c r="A46" s="183"/>
      <c r="B46" s="89" t="s">
        <v>97</v>
      </c>
      <c r="C46" s="86">
        <v>110083090</v>
      </c>
      <c r="D46" s="183">
        <v>120</v>
      </c>
      <c r="E46" s="88" t="s">
        <v>58</v>
      </c>
      <c r="F46" s="91">
        <f>прил6!G51</f>
        <v>312530</v>
      </c>
      <c r="G46" s="33"/>
    </row>
    <row r="47" spans="1:7" ht="12.75">
      <c r="A47" s="198"/>
      <c r="B47" s="89" t="s">
        <v>100</v>
      </c>
      <c r="C47" s="86">
        <v>110083090</v>
      </c>
      <c r="D47" s="198">
        <v>200</v>
      </c>
      <c r="E47" s="88" t="s">
        <v>58</v>
      </c>
      <c r="F47" s="91">
        <v>2000</v>
      </c>
      <c r="G47" s="33"/>
    </row>
    <row r="48" spans="1:7" ht="24">
      <c r="A48" s="198"/>
      <c r="B48" s="89" t="s">
        <v>101</v>
      </c>
      <c r="C48" s="86">
        <v>110083090</v>
      </c>
      <c r="D48" s="198">
        <v>240</v>
      </c>
      <c r="E48" s="88" t="s">
        <v>58</v>
      </c>
      <c r="F48" s="91">
        <v>2000</v>
      </c>
      <c r="G48" s="33"/>
    </row>
    <row r="49" spans="1:7" ht="48">
      <c r="A49" s="78">
        <v>18</v>
      </c>
      <c r="B49" s="28" t="s">
        <v>159</v>
      </c>
      <c r="C49" s="86">
        <v>8110075140</v>
      </c>
      <c r="D49" s="198"/>
      <c r="E49" s="88"/>
      <c r="F49" s="91">
        <f>F50</f>
        <v>1141</v>
      </c>
      <c r="G49" s="46"/>
    </row>
    <row r="50" spans="1:7" ht="36">
      <c r="A50" s="78">
        <v>19</v>
      </c>
      <c r="B50" s="28" t="s">
        <v>96</v>
      </c>
      <c r="C50" s="86">
        <v>8110075140</v>
      </c>
      <c r="D50" s="198">
        <v>100</v>
      </c>
      <c r="E50" s="88"/>
      <c r="F50" s="91">
        <f>F51</f>
        <v>1141</v>
      </c>
      <c r="G50" s="33"/>
    </row>
    <row r="51" spans="1:7" ht="15.75" customHeight="1">
      <c r="A51" s="78">
        <v>20</v>
      </c>
      <c r="B51" s="28" t="s">
        <v>97</v>
      </c>
      <c r="C51" s="86">
        <v>8110075140</v>
      </c>
      <c r="D51" s="198">
        <v>120</v>
      </c>
      <c r="E51" s="88"/>
      <c r="F51" s="91">
        <f>F52</f>
        <v>1141</v>
      </c>
      <c r="G51" s="33"/>
    </row>
    <row r="52" spans="1:7" ht="12" customHeight="1">
      <c r="A52" s="78">
        <v>21</v>
      </c>
      <c r="B52" s="28" t="s">
        <v>38</v>
      </c>
      <c r="C52" s="86">
        <v>8110075140</v>
      </c>
      <c r="D52" s="198">
        <v>120</v>
      </c>
      <c r="E52" s="88" t="s">
        <v>54</v>
      </c>
      <c r="F52" s="91">
        <f>F53</f>
        <v>1141</v>
      </c>
      <c r="G52" s="33"/>
    </row>
    <row r="53" spans="1:7" ht="12.75">
      <c r="A53" s="78">
        <v>22</v>
      </c>
      <c r="B53" s="28" t="s">
        <v>51</v>
      </c>
      <c r="C53" s="86">
        <v>8110075140</v>
      </c>
      <c r="D53" s="198">
        <v>120</v>
      </c>
      <c r="E53" s="88" t="s">
        <v>58</v>
      </c>
      <c r="F53" s="91">
        <f>прил6!G59</f>
        <v>1141</v>
      </c>
      <c r="G53" s="33"/>
    </row>
    <row r="54" spans="1:7" ht="21.75" customHeight="1">
      <c r="A54" s="78">
        <v>23</v>
      </c>
      <c r="B54" s="89" t="s">
        <v>123</v>
      </c>
      <c r="C54" s="81">
        <v>120000000</v>
      </c>
      <c r="D54" s="82"/>
      <c r="E54" s="83"/>
      <c r="F54" s="44">
        <f>F55++F60+F63</f>
        <v>124067</v>
      </c>
      <c r="G54" s="46"/>
    </row>
    <row r="55" spans="1:7" ht="62.25" customHeight="1">
      <c r="A55" s="78">
        <v>24</v>
      </c>
      <c r="B55" s="28" t="s">
        <v>124</v>
      </c>
      <c r="C55" s="86">
        <v>120081090</v>
      </c>
      <c r="D55" s="78"/>
      <c r="E55" s="88"/>
      <c r="F55" s="91">
        <f>F56</f>
        <v>41411</v>
      </c>
      <c r="G55" s="33"/>
    </row>
    <row r="56" spans="1:7" ht="15.75" customHeight="1">
      <c r="A56" s="78">
        <v>25</v>
      </c>
      <c r="B56" s="89" t="s">
        <v>100</v>
      </c>
      <c r="C56" s="86">
        <v>120081090</v>
      </c>
      <c r="D56" s="78">
        <v>200</v>
      </c>
      <c r="E56" s="88"/>
      <c r="F56" s="91">
        <f>F57</f>
        <v>41411</v>
      </c>
      <c r="G56" s="33"/>
    </row>
    <row r="57" spans="1:7" ht="14.25" customHeight="1">
      <c r="A57" s="78">
        <v>26</v>
      </c>
      <c r="B57" s="28" t="s">
        <v>101</v>
      </c>
      <c r="C57" s="86">
        <v>120081090</v>
      </c>
      <c r="D57" s="78">
        <v>240</v>
      </c>
      <c r="E57" s="88"/>
      <c r="F57" s="91">
        <f>F58</f>
        <v>41411</v>
      </c>
      <c r="G57" s="33"/>
    </row>
    <row r="58" spans="1:7" ht="13.5" customHeight="1">
      <c r="A58" s="78">
        <v>27</v>
      </c>
      <c r="B58" s="89" t="s">
        <v>65</v>
      </c>
      <c r="C58" s="86">
        <v>120081090</v>
      </c>
      <c r="D58" s="78">
        <v>240</v>
      </c>
      <c r="E58" s="88" t="s">
        <v>66</v>
      </c>
      <c r="F58" s="91">
        <f>F59</f>
        <v>41411</v>
      </c>
      <c r="G58" s="33"/>
    </row>
    <row r="59" spans="1:7" ht="13.5" customHeight="1">
      <c r="A59" s="78">
        <v>28</v>
      </c>
      <c r="B59" s="89" t="s">
        <v>78</v>
      </c>
      <c r="C59" s="86">
        <v>120081090</v>
      </c>
      <c r="D59" s="78">
        <v>240</v>
      </c>
      <c r="E59" s="88" t="s">
        <v>86</v>
      </c>
      <c r="F59" s="91">
        <f>прил6!G83</f>
        <v>41411</v>
      </c>
      <c r="G59" s="33"/>
    </row>
    <row r="60" spans="1:7" ht="67.5" customHeight="1">
      <c r="A60" s="223"/>
      <c r="B60" s="89" t="s">
        <v>353</v>
      </c>
      <c r="C60" s="86">
        <v>120082120</v>
      </c>
      <c r="D60" s="223"/>
      <c r="E60" s="88"/>
      <c r="F60" s="91">
        <f>F61</f>
        <v>20886</v>
      </c>
      <c r="G60" s="33"/>
    </row>
    <row r="61" spans="1:7" ht="13.5" customHeight="1">
      <c r="A61" s="223"/>
      <c r="B61" s="89" t="s">
        <v>100</v>
      </c>
      <c r="C61" s="86">
        <v>120082120</v>
      </c>
      <c r="D61" s="223">
        <v>200</v>
      </c>
      <c r="E61" s="88" t="s">
        <v>66</v>
      </c>
      <c r="F61" s="91">
        <f>F62</f>
        <v>20886</v>
      </c>
      <c r="G61" s="33"/>
    </row>
    <row r="62" spans="1:7" ht="13.5" customHeight="1">
      <c r="A62" s="223"/>
      <c r="B62" s="89" t="s">
        <v>101</v>
      </c>
      <c r="C62" s="86">
        <v>120082120</v>
      </c>
      <c r="D62" s="223">
        <v>240</v>
      </c>
      <c r="E62" s="88" t="s">
        <v>86</v>
      </c>
      <c r="F62" s="91">
        <f>прил6!G86</f>
        <v>20886</v>
      </c>
      <c r="G62" s="33"/>
    </row>
    <row r="63" spans="1:7" ht="15.75" customHeight="1">
      <c r="A63" s="78">
        <v>35</v>
      </c>
      <c r="B63" s="218" t="s">
        <v>100</v>
      </c>
      <c r="C63" s="86" t="s">
        <v>246</v>
      </c>
      <c r="D63" s="78">
        <v>200</v>
      </c>
      <c r="E63" s="88"/>
      <c r="F63" s="91">
        <f>F64</f>
        <v>61770</v>
      </c>
      <c r="G63" s="33"/>
    </row>
    <row r="64" spans="1:7" ht="14.25" customHeight="1">
      <c r="A64" s="78">
        <v>36</v>
      </c>
      <c r="B64" s="218" t="s">
        <v>101</v>
      </c>
      <c r="C64" s="86" t="s">
        <v>246</v>
      </c>
      <c r="D64" s="78">
        <v>240</v>
      </c>
      <c r="E64" s="88"/>
      <c r="F64" s="91">
        <f>F65</f>
        <v>61770</v>
      </c>
      <c r="G64" s="33"/>
    </row>
    <row r="65" spans="1:7" ht="14.25" customHeight="1">
      <c r="A65" s="78">
        <v>37</v>
      </c>
      <c r="B65" s="102" t="s">
        <v>65</v>
      </c>
      <c r="C65" s="86" t="s">
        <v>246</v>
      </c>
      <c r="D65" s="78">
        <v>240</v>
      </c>
      <c r="E65" s="88" t="s">
        <v>66</v>
      </c>
      <c r="F65" s="91">
        <f>F66</f>
        <v>61770</v>
      </c>
      <c r="G65" s="33"/>
    </row>
    <row r="66" spans="1:7" ht="12.75" customHeight="1">
      <c r="A66" s="78">
        <v>38</v>
      </c>
      <c r="B66" s="28" t="s">
        <v>78</v>
      </c>
      <c r="C66" s="86" t="s">
        <v>246</v>
      </c>
      <c r="D66" s="78">
        <v>240</v>
      </c>
      <c r="E66" s="88" t="s">
        <v>86</v>
      </c>
      <c r="F66" s="91">
        <f>прил6!G89</f>
        <v>61770</v>
      </c>
      <c r="G66" s="33"/>
    </row>
    <row r="67" spans="1:7" ht="57" customHeight="1">
      <c r="A67" s="104">
        <v>39</v>
      </c>
      <c r="B67" s="144" t="s">
        <v>181</v>
      </c>
      <c r="C67" s="86">
        <v>130074120</v>
      </c>
      <c r="D67" s="104"/>
      <c r="E67" s="88"/>
      <c r="F67" s="91" t="e">
        <f>#REF!+F68</f>
        <v>#REF!</v>
      </c>
      <c r="G67" s="33"/>
    </row>
    <row r="68" spans="1:7" ht="51.75" customHeight="1">
      <c r="A68" s="104">
        <v>44</v>
      </c>
      <c r="B68" s="102" t="s">
        <v>183</v>
      </c>
      <c r="C68" s="86" t="s">
        <v>177</v>
      </c>
      <c r="D68" s="104"/>
      <c r="E68" s="88"/>
      <c r="F68" s="91">
        <f>F69</f>
        <v>474</v>
      </c>
      <c r="G68" s="33"/>
    </row>
    <row r="69" spans="1:7" ht="12.75" customHeight="1">
      <c r="A69" s="104">
        <v>45</v>
      </c>
      <c r="B69" s="218" t="s">
        <v>100</v>
      </c>
      <c r="C69" s="86" t="s">
        <v>177</v>
      </c>
      <c r="D69" s="104">
        <v>200</v>
      </c>
      <c r="E69" s="88"/>
      <c r="F69" s="91">
        <f>F70</f>
        <v>474</v>
      </c>
      <c r="G69" s="33"/>
    </row>
    <row r="70" spans="1:7" ht="12.75" customHeight="1">
      <c r="A70" s="104">
        <v>46</v>
      </c>
      <c r="B70" s="218" t="s">
        <v>101</v>
      </c>
      <c r="C70" s="86" t="s">
        <v>177</v>
      </c>
      <c r="D70" s="104">
        <v>240</v>
      </c>
      <c r="E70" s="88"/>
      <c r="F70" s="91">
        <f>F71</f>
        <v>474</v>
      </c>
      <c r="G70" s="33"/>
    </row>
    <row r="71" spans="1:7" ht="12.75" customHeight="1">
      <c r="A71" s="104">
        <v>47</v>
      </c>
      <c r="B71" s="102" t="s">
        <v>178</v>
      </c>
      <c r="C71" s="86" t="s">
        <v>177</v>
      </c>
      <c r="D71" s="104">
        <v>240</v>
      </c>
      <c r="E71" s="88" t="s">
        <v>176</v>
      </c>
      <c r="F71" s="91">
        <f>F72</f>
        <v>474</v>
      </c>
      <c r="G71" s="33"/>
    </row>
    <row r="72" spans="1:7" ht="12.75" customHeight="1">
      <c r="A72" s="104">
        <v>48</v>
      </c>
      <c r="B72" s="102" t="s">
        <v>173</v>
      </c>
      <c r="C72" s="86" t="s">
        <v>177</v>
      </c>
      <c r="D72" s="104">
        <v>240</v>
      </c>
      <c r="E72" s="88" t="s">
        <v>174</v>
      </c>
      <c r="F72" s="91">
        <v>474</v>
      </c>
      <c r="G72" s="33"/>
    </row>
    <row r="73" spans="1:7" ht="54" customHeight="1">
      <c r="A73" s="223"/>
      <c r="B73" s="218" t="s">
        <v>349</v>
      </c>
      <c r="C73" s="86" t="s">
        <v>348</v>
      </c>
      <c r="D73" s="223"/>
      <c r="E73" s="88"/>
      <c r="F73" s="91">
        <f>F74</f>
        <v>105000</v>
      </c>
      <c r="G73" s="33"/>
    </row>
    <row r="74" spans="1:7" ht="12.75" customHeight="1">
      <c r="A74" s="223"/>
      <c r="B74" s="218" t="s">
        <v>100</v>
      </c>
      <c r="C74" s="86" t="s">
        <v>348</v>
      </c>
      <c r="D74" s="223">
        <v>200</v>
      </c>
      <c r="E74" s="88" t="s">
        <v>176</v>
      </c>
      <c r="F74" s="91">
        <f>F75</f>
        <v>105000</v>
      </c>
      <c r="G74" s="33"/>
    </row>
    <row r="75" spans="1:7" ht="12.75" customHeight="1">
      <c r="A75" s="223"/>
      <c r="B75" s="218" t="s">
        <v>101</v>
      </c>
      <c r="C75" s="86" t="s">
        <v>348</v>
      </c>
      <c r="D75" s="223">
        <v>240</v>
      </c>
      <c r="E75" s="88" t="s">
        <v>174</v>
      </c>
      <c r="F75" s="91">
        <f>прил6!G76</f>
        <v>105000</v>
      </c>
      <c r="G75" s="33"/>
    </row>
    <row r="76" spans="1:7" ht="18.75" customHeight="1">
      <c r="A76" s="78">
        <v>49</v>
      </c>
      <c r="B76" s="63" t="s">
        <v>160</v>
      </c>
      <c r="C76" s="83" t="s">
        <v>167</v>
      </c>
      <c r="D76" s="78"/>
      <c r="E76" s="88"/>
      <c r="F76" s="91">
        <f aca="true" t="shared" si="0" ref="F76:F81">F77</f>
        <v>1282290</v>
      </c>
      <c r="G76" s="33"/>
    </row>
    <row r="77" spans="1:7" ht="15" customHeight="1">
      <c r="A77" s="78">
        <v>50</v>
      </c>
      <c r="B77" s="28" t="s">
        <v>149</v>
      </c>
      <c r="C77" s="88" t="s">
        <v>166</v>
      </c>
      <c r="D77" s="78"/>
      <c r="E77" s="88"/>
      <c r="F77" s="91">
        <f>F78</f>
        <v>1282290</v>
      </c>
      <c r="G77" s="33"/>
    </row>
    <row r="78" spans="1:7" ht="36" customHeight="1">
      <c r="A78" s="78">
        <v>51</v>
      </c>
      <c r="B78" s="28" t="s">
        <v>161</v>
      </c>
      <c r="C78" s="88" t="s">
        <v>168</v>
      </c>
      <c r="D78" s="78"/>
      <c r="E78" s="88"/>
      <c r="F78" s="91">
        <f t="shared" si="0"/>
        <v>1282290</v>
      </c>
      <c r="G78" s="33"/>
    </row>
    <row r="79" spans="1:7" ht="26.25" customHeight="1">
      <c r="A79" s="78">
        <v>52</v>
      </c>
      <c r="B79" s="100" t="s">
        <v>147</v>
      </c>
      <c r="C79" s="88" t="s">
        <v>168</v>
      </c>
      <c r="D79" s="78">
        <v>510</v>
      </c>
      <c r="E79" s="88"/>
      <c r="F79" s="91">
        <f t="shared" si="0"/>
        <v>1282290</v>
      </c>
      <c r="G79" s="33"/>
    </row>
    <row r="80" spans="1:7" ht="12.75">
      <c r="A80" s="78">
        <v>53</v>
      </c>
      <c r="B80" s="100" t="s">
        <v>148</v>
      </c>
      <c r="C80" s="88" t="s">
        <v>168</v>
      </c>
      <c r="D80" s="78">
        <v>540</v>
      </c>
      <c r="E80" s="88"/>
      <c r="F80" s="91">
        <f t="shared" si="0"/>
        <v>1282290</v>
      </c>
      <c r="G80" s="33"/>
    </row>
    <row r="81" spans="1:7" ht="18" customHeight="1">
      <c r="A81" s="78">
        <v>54</v>
      </c>
      <c r="B81" s="100" t="s">
        <v>146</v>
      </c>
      <c r="C81" s="88" t="s">
        <v>168</v>
      </c>
      <c r="D81" s="78">
        <v>540</v>
      </c>
      <c r="E81" s="88" t="s">
        <v>114</v>
      </c>
      <c r="F81" s="91">
        <f t="shared" si="0"/>
        <v>1282290</v>
      </c>
      <c r="G81" s="33"/>
    </row>
    <row r="82" spans="1:7" ht="12.75">
      <c r="A82" s="78">
        <v>55</v>
      </c>
      <c r="B82" s="26" t="s">
        <v>117</v>
      </c>
      <c r="C82" s="88" t="s">
        <v>168</v>
      </c>
      <c r="D82" s="78">
        <v>540</v>
      </c>
      <c r="E82" s="88" t="s">
        <v>115</v>
      </c>
      <c r="F82" s="91">
        <f>прил6!G109</f>
        <v>1282290</v>
      </c>
      <c r="G82" s="33"/>
    </row>
    <row r="83" spans="1:7" ht="22.5">
      <c r="A83" s="167">
        <v>56</v>
      </c>
      <c r="B83" s="26" t="s">
        <v>252</v>
      </c>
      <c r="C83" s="88" t="s">
        <v>257</v>
      </c>
      <c r="D83" s="167"/>
      <c r="E83" s="88"/>
      <c r="F83" s="184">
        <f aca="true" t="shared" si="1" ref="F83:F88">F84</f>
        <v>36396</v>
      </c>
      <c r="G83" s="33"/>
    </row>
    <row r="84" spans="1:7" ht="12.75">
      <c r="A84" s="167">
        <v>57</v>
      </c>
      <c r="B84" s="26" t="s">
        <v>253</v>
      </c>
      <c r="C84" s="88" t="s">
        <v>258</v>
      </c>
      <c r="D84" s="167"/>
      <c r="E84" s="88"/>
      <c r="F84" s="184">
        <f t="shared" si="1"/>
        <v>36396</v>
      </c>
      <c r="G84" s="33"/>
    </row>
    <row r="85" spans="1:7" ht="78.75">
      <c r="A85" s="167">
        <v>58</v>
      </c>
      <c r="B85" s="26" t="s">
        <v>254</v>
      </c>
      <c r="C85" s="88" t="s">
        <v>258</v>
      </c>
      <c r="D85" s="167"/>
      <c r="E85" s="88"/>
      <c r="F85" s="184">
        <f t="shared" si="1"/>
        <v>36396</v>
      </c>
      <c r="G85" s="33"/>
    </row>
    <row r="86" spans="1:7" ht="12.75">
      <c r="A86" s="167">
        <v>59</v>
      </c>
      <c r="B86" s="26" t="s">
        <v>7</v>
      </c>
      <c r="C86" s="88" t="s">
        <v>259</v>
      </c>
      <c r="D86" s="167"/>
      <c r="E86" s="88"/>
      <c r="F86" s="184">
        <f t="shared" si="1"/>
        <v>36396</v>
      </c>
      <c r="G86" s="33"/>
    </row>
    <row r="87" spans="1:7" ht="12.75">
      <c r="A87" s="167">
        <v>60</v>
      </c>
      <c r="B87" s="26" t="s">
        <v>9</v>
      </c>
      <c r="C87" s="88" t="s">
        <v>259</v>
      </c>
      <c r="D87" s="167"/>
      <c r="E87" s="88"/>
      <c r="F87" s="184">
        <f t="shared" si="1"/>
        <v>36396</v>
      </c>
      <c r="G87" s="33"/>
    </row>
    <row r="88" spans="1:7" ht="12.75">
      <c r="A88" s="167">
        <v>61</v>
      </c>
      <c r="B88" s="26" t="s">
        <v>251</v>
      </c>
      <c r="C88" s="88" t="s">
        <v>259</v>
      </c>
      <c r="D88" s="167">
        <v>500</v>
      </c>
      <c r="E88" s="88" t="s">
        <v>256</v>
      </c>
      <c r="F88" s="184">
        <f t="shared" si="1"/>
        <v>36396</v>
      </c>
      <c r="G88" s="33"/>
    </row>
    <row r="89" spans="1:7" ht="12.75">
      <c r="A89" s="167">
        <v>62</v>
      </c>
      <c r="B89" s="26" t="s">
        <v>250</v>
      </c>
      <c r="C89" s="88" t="s">
        <v>259</v>
      </c>
      <c r="D89" s="167">
        <v>540</v>
      </c>
      <c r="E89" s="88" t="s">
        <v>255</v>
      </c>
      <c r="F89" s="184">
        <v>36396</v>
      </c>
      <c r="G89" s="33"/>
    </row>
    <row r="90" spans="1:7" ht="12" customHeight="1">
      <c r="A90" s="78">
        <v>63</v>
      </c>
      <c r="B90" s="63" t="s">
        <v>106</v>
      </c>
      <c r="C90" s="81">
        <v>8100000000</v>
      </c>
      <c r="D90" s="82"/>
      <c r="E90" s="83"/>
      <c r="F90" s="44">
        <f>прил6!G20</f>
        <v>2272615.5</v>
      </c>
      <c r="G90" s="46"/>
    </row>
    <row r="91" spans="1:7" ht="12.75" customHeight="1">
      <c r="A91" s="78">
        <v>64</v>
      </c>
      <c r="B91" s="175" t="s">
        <v>119</v>
      </c>
      <c r="C91" s="86">
        <v>8110000000</v>
      </c>
      <c r="D91" s="78"/>
      <c r="E91" s="88"/>
      <c r="F91" s="44">
        <f>прил6!G21</f>
        <v>2272615.5</v>
      </c>
      <c r="G91" s="33"/>
    </row>
    <row r="92" spans="1:7" ht="36" customHeight="1">
      <c r="A92" s="78">
        <v>71</v>
      </c>
      <c r="B92" s="28" t="s">
        <v>122</v>
      </c>
      <c r="C92" s="81">
        <v>8110051180</v>
      </c>
      <c r="D92" s="78"/>
      <c r="E92" s="88"/>
      <c r="F92" s="91">
        <f>F93</f>
        <v>46256</v>
      </c>
      <c r="G92" s="33"/>
    </row>
    <row r="93" spans="1:7" ht="36.75" customHeight="1">
      <c r="A93" s="78">
        <v>72</v>
      </c>
      <c r="B93" s="28" t="s">
        <v>96</v>
      </c>
      <c r="C93" s="86">
        <v>8110051180</v>
      </c>
      <c r="D93" s="78">
        <v>100</v>
      </c>
      <c r="E93" s="88"/>
      <c r="F93" s="91">
        <f>F94</f>
        <v>46256</v>
      </c>
      <c r="G93" s="33"/>
    </row>
    <row r="94" spans="1:7" ht="12.75">
      <c r="A94" s="78">
        <v>73</v>
      </c>
      <c r="B94" s="89" t="s">
        <v>97</v>
      </c>
      <c r="C94" s="86">
        <v>8110051180</v>
      </c>
      <c r="D94" s="78">
        <v>120</v>
      </c>
      <c r="E94" s="88"/>
      <c r="F94" s="91">
        <f>F95</f>
        <v>46256</v>
      </c>
      <c r="G94" s="33"/>
    </row>
    <row r="95" spans="1:7" ht="12.75">
      <c r="A95" s="78">
        <v>74</v>
      </c>
      <c r="B95" s="28" t="s">
        <v>42</v>
      </c>
      <c r="C95" s="86">
        <v>8110051180</v>
      </c>
      <c r="D95" s="78">
        <v>120</v>
      </c>
      <c r="E95" s="88" t="s">
        <v>59</v>
      </c>
      <c r="F95" s="91">
        <f>F96+F97</f>
        <v>46256</v>
      </c>
      <c r="G95" s="33"/>
    </row>
    <row r="96" spans="1:7" ht="28.5" customHeight="1">
      <c r="A96" s="78">
        <v>75</v>
      </c>
      <c r="B96" s="28" t="s">
        <v>162</v>
      </c>
      <c r="C96" s="86">
        <v>8110051180</v>
      </c>
      <c r="D96" s="78">
        <v>120</v>
      </c>
      <c r="E96" s="88" t="s">
        <v>60</v>
      </c>
      <c r="F96" s="91">
        <f>прил6!G64</f>
        <v>32247.56</v>
      </c>
      <c r="G96" s="33"/>
    </row>
    <row r="97" spans="1:7" ht="28.5" customHeight="1">
      <c r="A97" s="78">
        <v>76</v>
      </c>
      <c r="B97" s="28" t="s">
        <v>100</v>
      </c>
      <c r="C97" s="86">
        <v>8110051180</v>
      </c>
      <c r="D97" s="78">
        <v>200</v>
      </c>
      <c r="E97" s="88"/>
      <c r="F97" s="91">
        <f>+F98</f>
        <v>14008.44</v>
      </c>
      <c r="G97" s="33"/>
    </row>
    <row r="98" spans="1:7" ht="28.5" customHeight="1">
      <c r="A98" s="78">
        <v>77</v>
      </c>
      <c r="B98" s="28" t="s">
        <v>101</v>
      </c>
      <c r="C98" s="86">
        <v>8110051180</v>
      </c>
      <c r="D98" s="78">
        <v>240</v>
      </c>
      <c r="E98" s="88"/>
      <c r="F98" s="91">
        <f>F99</f>
        <v>14008.44</v>
      </c>
      <c r="G98" s="33"/>
    </row>
    <row r="99" spans="1:7" ht="28.5" customHeight="1">
      <c r="A99" s="116">
        <v>78</v>
      </c>
      <c r="B99" s="89" t="s">
        <v>101</v>
      </c>
      <c r="C99" s="92">
        <v>8110051180</v>
      </c>
      <c r="D99" s="116">
        <v>240</v>
      </c>
      <c r="E99" s="88" t="s">
        <v>60</v>
      </c>
      <c r="F99" s="174">
        <f>прил6!G66</f>
        <v>14008.44</v>
      </c>
      <c r="G99" s="33"/>
    </row>
    <row r="100" spans="1:7" ht="12.75" customHeight="1">
      <c r="A100" s="78">
        <v>79</v>
      </c>
      <c r="B100" s="63" t="s">
        <v>163</v>
      </c>
      <c r="C100" s="81">
        <v>8110080050</v>
      </c>
      <c r="D100" s="82"/>
      <c r="E100" s="83"/>
      <c r="F100" s="44">
        <f>+F101</f>
        <v>1000</v>
      </c>
      <c r="G100" s="46"/>
    </row>
    <row r="101" spans="1:7" ht="14.25" customHeight="1">
      <c r="A101" s="78">
        <v>80</v>
      </c>
      <c r="B101" s="28" t="s">
        <v>103</v>
      </c>
      <c r="C101" s="86">
        <v>8110080050</v>
      </c>
      <c r="D101" s="78">
        <v>800</v>
      </c>
      <c r="E101" s="88"/>
      <c r="F101" s="91">
        <f>+F102</f>
        <v>1000</v>
      </c>
      <c r="G101" s="33"/>
    </row>
    <row r="102" spans="1:7" ht="15" customHeight="1">
      <c r="A102" s="78">
        <v>81</v>
      </c>
      <c r="B102" s="28" t="s">
        <v>164</v>
      </c>
      <c r="C102" s="86">
        <v>8110080050</v>
      </c>
      <c r="D102" s="78">
        <v>870</v>
      </c>
      <c r="E102" s="88"/>
      <c r="F102" s="91">
        <v>1000</v>
      </c>
      <c r="G102" s="33"/>
    </row>
    <row r="103" spans="1:7" ht="12" customHeight="1">
      <c r="A103" s="78">
        <v>82</v>
      </c>
      <c r="B103" s="28" t="s">
        <v>38</v>
      </c>
      <c r="C103" s="86">
        <v>8110080050</v>
      </c>
      <c r="D103" s="78">
        <v>870</v>
      </c>
      <c r="E103" s="88" t="s">
        <v>54</v>
      </c>
      <c r="F103" s="91">
        <v>1000</v>
      </c>
      <c r="G103" s="33"/>
    </row>
    <row r="104" spans="1:7" ht="27" customHeight="1">
      <c r="A104" s="78">
        <v>83</v>
      </c>
      <c r="B104" s="28" t="s">
        <v>41</v>
      </c>
      <c r="C104" s="86">
        <v>8110080050</v>
      </c>
      <c r="D104" s="78">
        <v>870</v>
      </c>
      <c r="E104" s="88" t="s">
        <v>57</v>
      </c>
      <c r="F104" s="91">
        <v>1000</v>
      </c>
      <c r="G104" s="33"/>
    </row>
    <row r="105" spans="1:7" ht="56.25" customHeight="1">
      <c r="A105" s="223"/>
      <c r="B105" s="218" t="s">
        <v>342</v>
      </c>
      <c r="C105" s="86">
        <v>8110010360</v>
      </c>
      <c r="D105" s="223"/>
      <c r="E105" s="88"/>
      <c r="F105" s="91">
        <f>F106</f>
        <v>103867.1</v>
      </c>
      <c r="G105" s="33"/>
    </row>
    <row r="106" spans="1:7" ht="48" customHeight="1">
      <c r="A106" s="223"/>
      <c r="B106" s="218" t="s">
        <v>3</v>
      </c>
      <c r="C106" s="86">
        <v>8110010360</v>
      </c>
      <c r="D106" s="223">
        <v>100</v>
      </c>
      <c r="E106" s="88" t="s">
        <v>56</v>
      </c>
      <c r="F106" s="91">
        <f>F107</f>
        <v>103867.1</v>
      </c>
      <c r="G106" s="33"/>
    </row>
    <row r="107" spans="1:7" ht="27" customHeight="1">
      <c r="A107" s="223"/>
      <c r="B107" s="218" t="s">
        <v>29</v>
      </c>
      <c r="C107" s="86">
        <v>8110010360</v>
      </c>
      <c r="D107" s="223">
        <v>120</v>
      </c>
      <c r="E107" s="88" t="s">
        <v>56</v>
      </c>
      <c r="F107" s="91">
        <f>прил6!G24</f>
        <v>103867.1</v>
      </c>
      <c r="G107" s="33"/>
    </row>
    <row r="108" spans="1:7" ht="54" customHeight="1">
      <c r="A108" s="223"/>
      <c r="B108" s="218" t="s">
        <v>343</v>
      </c>
      <c r="C108" s="86">
        <v>8110010490</v>
      </c>
      <c r="D108" s="223"/>
      <c r="E108" s="88"/>
      <c r="F108" s="91">
        <f>F109</f>
        <v>48075</v>
      </c>
      <c r="G108" s="33"/>
    </row>
    <row r="109" spans="1:7" ht="45.75" customHeight="1">
      <c r="A109" s="223"/>
      <c r="B109" s="218" t="s">
        <v>3</v>
      </c>
      <c r="C109" s="86">
        <v>8110010490</v>
      </c>
      <c r="D109" s="223">
        <v>100</v>
      </c>
      <c r="E109" s="88" t="s">
        <v>56</v>
      </c>
      <c r="F109" s="91">
        <f>F110</f>
        <v>48075</v>
      </c>
      <c r="G109" s="33"/>
    </row>
    <row r="110" spans="1:7" ht="27" customHeight="1">
      <c r="A110" s="223"/>
      <c r="B110" s="218" t="s">
        <v>29</v>
      </c>
      <c r="C110" s="86">
        <v>8110010490</v>
      </c>
      <c r="D110" s="223">
        <v>120</v>
      </c>
      <c r="E110" s="88" t="s">
        <v>56</v>
      </c>
      <c r="F110" s="91">
        <f>прил6!G27</f>
        <v>48075</v>
      </c>
      <c r="G110" s="33"/>
    </row>
    <row r="111" spans="1:7" ht="39" customHeight="1">
      <c r="A111" s="78">
        <v>84</v>
      </c>
      <c r="B111" s="63" t="s">
        <v>99</v>
      </c>
      <c r="C111" s="81">
        <v>8110080210</v>
      </c>
      <c r="D111" s="82"/>
      <c r="E111" s="83"/>
      <c r="F111" s="44">
        <f>прил6!G28</f>
        <v>1839309.5</v>
      </c>
      <c r="G111" s="46"/>
    </row>
    <row r="112" spans="1:7" ht="33.75" customHeight="1">
      <c r="A112" s="78">
        <v>85</v>
      </c>
      <c r="B112" s="28" t="s">
        <v>96</v>
      </c>
      <c r="C112" s="86">
        <v>8110080210</v>
      </c>
      <c r="D112" s="78">
        <v>100</v>
      </c>
      <c r="E112" s="88"/>
      <c r="F112" s="91">
        <f>F113</f>
        <v>1839309.5</v>
      </c>
      <c r="G112" s="33"/>
    </row>
    <row r="113" spans="1:7" ht="15" customHeight="1">
      <c r="A113" s="78">
        <v>86</v>
      </c>
      <c r="B113" s="89" t="s">
        <v>97</v>
      </c>
      <c r="C113" s="86">
        <v>8110080210</v>
      </c>
      <c r="D113" s="78">
        <v>120</v>
      </c>
      <c r="E113" s="88"/>
      <c r="F113" s="91">
        <f>+F114</f>
        <v>1839309.5</v>
      </c>
      <c r="G113" s="33"/>
    </row>
    <row r="114" spans="1:7" ht="12" customHeight="1">
      <c r="A114" s="78">
        <v>87</v>
      </c>
      <c r="B114" s="89" t="s">
        <v>38</v>
      </c>
      <c r="C114" s="86">
        <v>8110080210</v>
      </c>
      <c r="D114" s="78">
        <v>120</v>
      </c>
      <c r="E114" s="88" t="s">
        <v>54</v>
      </c>
      <c r="F114" s="91">
        <f>F115</f>
        <v>1839309.5</v>
      </c>
      <c r="G114" s="33"/>
    </row>
    <row r="115" spans="1:7" ht="21" customHeight="1">
      <c r="A115" s="78">
        <v>88</v>
      </c>
      <c r="B115" s="28" t="s">
        <v>77</v>
      </c>
      <c r="C115" s="86">
        <v>8110080210</v>
      </c>
      <c r="D115" s="78">
        <v>120</v>
      </c>
      <c r="E115" s="88" t="s">
        <v>56</v>
      </c>
      <c r="F115" s="166">
        <f>прил6!G31</f>
        <v>1839309.5</v>
      </c>
      <c r="G115" s="33"/>
    </row>
    <row r="116" spans="1:7" ht="17.25" customHeight="1">
      <c r="A116" s="78">
        <v>92</v>
      </c>
      <c r="B116" s="89" t="s">
        <v>100</v>
      </c>
      <c r="C116" s="86">
        <v>8110080210</v>
      </c>
      <c r="D116" s="78">
        <v>200</v>
      </c>
      <c r="E116" s="88"/>
      <c r="F116" s="91">
        <f>F117</f>
        <v>274429.9</v>
      </c>
      <c r="G116" s="33"/>
    </row>
    <row r="117" spans="1:7" ht="14.25" customHeight="1">
      <c r="A117" s="78">
        <v>93</v>
      </c>
      <c r="B117" s="89" t="s">
        <v>101</v>
      </c>
      <c r="C117" s="86">
        <v>8110080210</v>
      </c>
      <c r="D117" s="78">
        <v>240</v>
      </c>
      <c r="E117" s="88"/>
      <c r="F117" s="91">
        <f>F118</f>
        <v>274429.9</v>
      </c>
      <c r="G117" s="33"/>
    </row>
    <row r="118" spans="1:7" ht="18.75" customHeight="1">
      <c r="A118" s="78">
        <v>94</v>
      </c>
      <c r="B118" s="89" t="s">
        <v>38</v>
      </c>
      <c r="C118" s="86">
        <v>8110080210</v>
      </c>
      <c r="D118" s="78">
        <v>240</v>
      </c>
      <c r="E118" s="88" t="s">
        <v>54</v>
      </c>
      <c r="F118" s="91">
        <f>F119</f>
        <v>274429.9</v>
      </c>
      <c r="G118" s="33"/>
    </row>
    <row r="119" spans="1:7" ht="24.75" customHeight="1">
      <c r="A119" s="78">
        <v>95</v>
      </c>
      <c r="B119" s="89" t="s">
        <v>77</v>
      </c>
      <c r="C119" s="86">
        <v>8110080210</v>
      </c>
      <c r="D119" s="78">
        <v>240</v>
      </c>
      <c r="E119" s="88" t="s">
        <v>56</v>
      </c>
      <c r="F119" s="91">
        <f>прил6!G33</f>
        <v>274429.9</v>
      </c>
      <c r="G119" s="33"/>
    </row>
    <row r="120" spans="1:7" ht="12" customHeight="1">
      <c r="A120" s="104">
        <v>96</v>
      </c>
      <c r="B120" s="89" t="s">
        <v>103</v>
      </c>
      <c r="C120" s="86">
        <v>8110080210</v>
      </c>
      <c r="D120" s="104">
        <v>800</v>
      </c>
      <c r="E120" s="88" t="s">
        <v>54</v>
      </c>
      <c r="F120" s="91">
        <f>F121</f>
        <v>6934</v>
      </c>
      <c r="G120" s="33"/>
    </row>
    <row r="121" spans="1:7" ht="12" customHeight="1">
      <c r="A121" s="104">
        <v>97</v>
      </c>
      <c r="B121" s="89" t="s">
        <v>0</v>
      </c>
      <c r="C121" s="86">
        <v>8110080210</v>
      </c>
      <c r="D121" s="104">
        <v>850</v>
      </c>
      <c r="E121" s="88"/>
      <c r="F121" s="91">
        <f>F122</f>
        <v>6934</v>
      </c>
      <c r="G121" s="33"/>
    </row>
    <row r="122" spans="1:7" ht="14.25" customHeight="1">
      <c r="A122" s="78">
        <v>98</v>
      </c>
      <c r="B122" s="89" t="s">
        <v>175</v>
      </c>
      <c r="C122" s="86">
        <v>8110080210</v>
      </c>
      <c r="D122" s="78">
        <v>853</v>
      </c>
      <c r="E122" s="88"/>
      <c r="F122" s="91">
        <f>прил6!G36</f>
        <v>6934</v>
      </c>
      <c r="G122" s="33"/>
    </row>
    <row r="123" spans="1:7" ht="50.25" customHeight="1">
      <c r="A123" s="78">
        <v>99</v>
      </c>
      <c r="B123" s="28" t="s">
        <v>165</v>
      </c>
      <c r="C123" s="86">
        <v>8110082090</v>
      </c>
      <c r="D123" s="78"/>
      <c r="E123" s="88"/>
      <c r="F123" s="91">
        <f>F124</f>
        <v>16452.1</v>
      </c>
      <c r="G123" s="33"/>
    </row>
    <row r="124" spans="1:7" ht="15" customHeight="1">
      <c r="A124" s="78">
        <v>100</v>
      </c>
      <c r="B124" s="28" t="s">
        <v>7</v>
      </c>
      <c r="C124" s="86">
        <v>8110082090</v>
      </c>
      <c r="D124" s="78">
        <v>500</v>
      </c>
      <c r="E124" s="88"/>
      <c r="F124" s="91">
        <f>F125</f>
        <v>16452.1</v>
      </c>
      <c r="G124" s="33"/>
    </row>
    <row r="125" spans="1:7" ht="15" customHeight="1">
      <c r="A125" s="78">
        <v>101</v>
      </c>
      <c r="B125" s="28" t="s">
        <v>9</v>
      </c>
      <c r="C125" s="86">
        <v>8110082090</v>
      </c>
      <c r="D125" s="78">
        <v>540</v>
      </c>
      <c r="E125" s="88"/>
      <c r="F125" s="91">
        <f>F126</f>
        <v>16452.1</v>
      </c>
      <c r="G125" s="33"/>
    </row>
    <row r="126" spans="1:7" ht="24.75" customHeight="1">
      <c r="A126" s="78">
        <v>102</v>
      </c>
      <c r="B126" s="28" t="s">
        <v>91</v>
      </c>
      <c r="C126" s="86">
        <v>8110082090</v>
      </c>
      <c r="D126" s="78">
        <v>540</v>
      </c>
      <c r="E126" s="88" t="s">
        <v>13</v>
      </c>
      <c r="F126" s="91">
        <f>F127</f>
        <v>16452.1</v>
      </c>
      <c r="G126" s="33"/>
    </row>
    <row r="127" spans="1:7" ht="15.75" customHeight="1">
      <c r="A127" s="78">
        <v>103</v>
      </c>
      <c r="B127" s="28" t="s">
        <v>6</v>
      </c>
      <c r="C127" s="86">
        <v>8110082090</v>
      </c>
      <c r="D127" s="78">
        <v>540</v>
      </c>
      <c r="E127" s="88" t="s">
        <v>14</v>
      </c>
      <c r="F127" s="91">
        <v>16452.1</v>
      </c>
      <c r="G127" s="33"/>
    </row>
    <row r="128" spans="1:7" ht="12.75" customHeight="1">
      <c r="A128" s="78">
        <v>104</v>
      </c>
      <c r="B128" s="84" t="s">
        <v>1</v>
      </c>
      <c r="C128" s="81">
        <v>9100000000</v>
      </c>
      <c r="D128" s="82"/>
      <c r="E128" s="83"/>
      <c r="F128" s="44">
        <f aca="true" t="shared" si="2" ref="F128:F136">+F129</f>
        <v>849273.9</v>
      </c>
      <c r="G128" s="46"/>
    </row>
    <row r="129" spans="1:7" ht="14.25" customHeight="1">
      <c r="A129" s="78">
        <v>105</v>
      </c>
      <c r="B129" s="28" t="s">
        <v>2</v>
      </c>
      <c r="C129" s="86">
        <v>9110000000</v>
      </c>
      <c r="D129" s="78"/>
      <c r="E129" s="88"/>
      <c r="F129" s="91">
        <f>F130+F133</f>
        <v>849273.9</v>
      </c>
      <c r="G129" s="33"/>
    </row>
    <row r="130" spans="1:7" ht="53.25" customHeight="1">
      <c r="A130" s="223"/>
      <c r="B130" s="218" t="s">
        <v>342</v>
      </c>
      <c r="C130" s="86">
        <v>9110010360</v>
      </c>
      <c r="D130" s="223"/>
      <c r="E130" s="88"/>
      <c r="F130" s="91">
        <f>F131</f>
        <v>88721.9</v>
      </c>
      <c r="G130" s="33"/>
    </row>
    <row r="131" spans="1:7" ht="42" customHeight="1">
      <c r="A131" s="223"/>
      <c r="B131" s="218" t="s">
        <v>96</v>
      </c>
      <c r="C131" s="86">
        <v>9110010360</v>
      </c>
      <c r="D131" s="223">
        <v>100</v>
      </c>
      <c r="E131" s="88"/>
      <c r="F131" s="91">
        <f>F132</f>
        <v>88721.9</v>
      </c>
      <c r="G131" s="33"/>
    </row>
    <row r="132" spans="1:7" ht="14.25" customHeight="1">
      <c r="A132" s="223"/>
      <c r="B132" s="218" t="s">
        <v>97</v>
      </c>
      <c r="C132" s="86">
        <v>9110010360</v>
      </c>
      <c r="D132" s="223">
        <v>120</v>
      </c>
      <c r="E132" s="88"/>
      <c r="F132" s="91">
        <f>прил6!G16</f>
        <v>88721.9</v>
      </c>
      <c r="G132" s="33"/>
    </row>
    <row r="133" spans="1:7" ht="39" customHeight="1">
      <c r="A133" s="78">
        <v>106</v>
      </c>
      <c r="B133" s="28" t="s">
        <v>90</v>
      </c>
      <c r="C133" s="86">
        <v>9110080210</v>
      </c>
      <c r="D133" s="78"/>
      <c r="E133" s="88"/>
      <c r="F133" s="91">
        <f>+F134</f>
        <v>760552</v>
      </c>
      <c r="G133" s="33"/>
    </row>
    <row r="134" spans="1:7" ht="38.25" customHeight="1">
      <c r="A134" s="78">
        <v>107</v>
      </c>
      <c r="B134" s="28" t="s">
        <v>96</v>
      </c>
      <c r="C134" s="86">
        <v>9110080210</v>
      </c>
      <c r="D134" s="78">
        <v>100</v>
      </c>
      <c r="E134" s="88"/>
      <c r="F134" s="91">
        <f t="shared" si="2"/>
        <v>760552</v>
      </c>
      <c r="G134" s="33"/>
    </row>
    <row r="135" spans="1:7" ht="18.75" customHeight="1">
      <c r="A135" s="78">
        <v>108</v>
      </c>
      <c r="B135" s="89" t="s">
        <v>97</v>
      </c>
      <c r="C135" s="86">
        <v>9110080210</v>
      </c>
      <c r="D135" s="78">
        <v>120</v>
      </c>
      <c r="E135" s="88"/>
      <c r="F135" s="91">
        <f t="shared" si="2"/>
        <v>760552</v>
      </c>
      <c r="G135" s="33"/>
    </row>
    <row r="136" spans="1:7" ht="12.75" customHeight="1">
      <c r="A136" s="78">
        <v>109</v>
      </c>
      <c r="B136" s="89" t="s">
        <v>38</v>
      </c>
      <c r="C136" s="86">
        <v>9110080210</v>
      </c>
      <c r="D136" s="78">
        <v>120</v>
      </c>
      <c r="E136" s="88" t="s">
        <v>54</v>
      </c>
      <c r="F136" s="91">
        <f t="shared" si="2"/>
        <v>760552</v>
      </c>
      <c r="G136" s="33"/>
    </row>
    <row r="137" spans="1:7" ht="27.75" customHeight="1">
      <c r="A137" s="78">
        <v>110</v>
      </c>
      <c r="B137" s="28" t="s">
        <v>76</v>
      </c>
      <c r="C137" s="86">
        <v>9110080210</v>
      </c>
      <c r="D137" s="78">
        <v>120</v>
      </c>
      <c r="E137" s="88" t="s">
        <v>55</v>
      </c>
      <c r="F137" s="91">
        <f>прил6!G17</f>
        <v>760552</v>
      </c>
      <c r="G137" s="33"/>
    </row>
    <row r="138" spans="1:7" ht="12.75">
      <c r="A138" s="285"/>
      <c r="B138" s="286"/>
      <c r="C138" s="93"/>
      <c r="D138" s="82"/>
      <c r="E138" s="83"/>
      <c r="F138" s="44">
        <v>5568266.38</v>
      </c>
      <c r="G138" s="33"/>
    </row>
  </sheetData>
  <sheetProtection/>
  <mergeCells count="14">
    <mergeCell ref="E10:E11"/>
    <mergeCell ref="F10:F11"/>
    <mergeCell ref="B5:G5"/>
    <mergeCell ref="B6:G6"/>
    <mergeCell ref="A138:B138"/>
    <mergeCell ref="C4:F4"/>
    <mergeCell ref="C2:F2"/>
    <mergeCell ref="B3:F3"/>
    <mergeCell ref="C1:F1"/>
    <mergeCell ref="A8:F8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</cp:lastModifiedBy>
  <cp:lastPrinted>2019-05-27T07:07:09Z</cp:lastPrinted>
  <dcterms:created xsi:type="dcterms:W3CDTF">1996-10-08T23:32:33Z</dcterms:created>
  <dcterms:modified xsi:type="dcterms:W3CDTF">2020-07-12T15:40:28Z</dcterms:modified>
  <cp:category/>
  <cp:version/>
  <cp:contentType/>
  <cp:contentStatus/>
</cp:coreProperties>
</file>