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текст" sheetId="1" r:id="rId1"/>
    <sheet name="Прил 5 ЦСР,ВР" sheetId="2" r:id="rId2"/>
    <sheet name="прил 1 источники" sheetId="3" r:id="rId3"/>
    <sheet name="прил 2 доходы" sheetId="4" r:id="rId4"/>
    <sheet name="прил 3 РП" sheetId="5" r:id="rId5"/>
    <sheet name="прил 4 ведом" sheetId="6" r:id="rId6"/>
  </sheets>
  <definedNames/>
  <calcPr fullCalcOnLoad="1"/>
</workbook>
</file>

<file path=xl/sharedStrings.xml><?xml version="1.0" encoding="utf-8"?>
<sst xmlns="http://schemas.openxmlformats.org/spreadsheetml/2006/main" count="848" uniqueCount="285">
  <si>
    <t xml:space="preserve">                                               </t>
  </si>
  <si>
    <t xml:space="preserve">  Российская Федерация</t>
  </si>
  <si>
    <t>Красноярский край Казачинский район
Талажанский сельский Совет депутатов</t>
  </si>
  <si>
    <t xml:space="preserve">                                                    </t>
  </si>
  <si>
    <t xml:space="preserve">                     РЕШЕНИЕ</t>
  </si>
  <si>
    <t>" О внесении изменений в Решение Талажанского сельского Совета депутатов от 26 декабря 2022 года № 25-110"О  бюджете Талажанского сельсовета на 2023 год и плановый период 2024-2025 годов"</t>
  </si>
  <si>
    <t xml:space="preserve">     1. Внести в решение Талажанского сельсовета депутатов от 26.12.2022г. № 25-110  "Обюджете Талажанского селшьсовета на 2023год и плановый период 2024-2025 годов следующие изменения:</t>
  </si>
  <si>
    <t xml:space="preserve">  приложение № 4, № 5 изложить в новой редакции:</t>
  </si>
  <si>
    <t xml:space="preserve">                                                                                                                                                                                            "     Приложение 4
к проекту решения Талажанского сельского
Совета депутатов  от 26.12.2023г. № 25-110  </t>
  </si>
  <si>
    <t xml:space="preserve">       Ведомственная структура расходов бюджета поселения на 2023 год 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</si>
  <si>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</si>
  <si>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</si>
  <si>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</si>
  <si>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</si>
  <si>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</si>
  <si>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</si>
  <si>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</si>
  <si>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2023 год</t>
  </si>
  <si>
    <t>Сумма на 2024 год</t>
  </si>
  <si>
    <t>Сумма на 2025 год</t>
  </si>
  <si>
    <t>Администрация Талажанского сельсовета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</si>
  <si>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</si>
  <si>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</si>
  <si>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</si>
  <si>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</si>
  <si>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</si>
  <si>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</si>
  <si>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</si>
  <si>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</si>
  <si>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</si>
  <si>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</si>
  <si>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</si>
  <si>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местного самоуправления</t>
  </si>
  <si>
    <t>Функционирование администрации Талажанского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</si>
  <si>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</si>
  <si>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</si>
  <si>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</si>
  <si>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</si>
  <si>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</si>
  <si>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</si>
  <si>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</si>
  <si>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</si>
  <si>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</si>
  <si>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</si>
  <si>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</si>
  <si>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</si>
  <si>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</si>
  <si>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</si>
  <si>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</si>
  <si>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0110000000</t>
  </si>
  <si>
    <t>Мероприятия в области занятости населения в рамках подпрограммы "Благоустройство территории Талажанского сельсовета "муниципальной программы Создание безопасных и комфортных условий для проживания на территории Талажанского сельсовета"</t>
  </si>
  <si>
    <t>0110081060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</si>
  <si>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</si>
  <si>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</si>
  <si>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</si>
  <si>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</si>
  <si>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</si>
  <si>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0110083090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</si>
  <si>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</si>
  <si>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</si>
  <si>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</si>
  <si>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</si>
  <si>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</si>
  <si>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</si>
  <si>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</si>
  <si>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</si>
  <si>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</si>
  <si>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</si>
  <si>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</si>
  <si>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</si>
  <si>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0310</t>
  </si>
  <si>
    <t>Муниципальная программа Талажанского сельсовета"Создание безопасных и комфортных условий для проживания на территории Талажанского сельсовета"</t>
  </si>
  <si>
    <t>Подпрограмма  "Обеспечение пожарной безопасности жителей Талажанского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</si>
  <si>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</si>
  <si>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</si>
  <si>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</si>
  <si>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</si>
  <si>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</si>
  <si>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</si>
  <si>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</si>
  <si>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</si>
  <si>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</si>
  <si>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</si>
  <si>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</si>
  <si>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</si>
  <si>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</si>
  <si>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</si>
  <si>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</si>
  <si>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</si>
  <si>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Благоустройство</t>
  </si>
  <si>
    <t>0503</t>
  </si>
  <si>
    <t xml:space="preserve">Подпрограмма  "Благоустройство  территории Талажанского сельсовета" 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</si>
  <si>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</si>
  <si>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</si>
  <si>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по Благоустройству городских округов и поселений в рамках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</si>
  <si>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Иные межбюджетные трансферты                                                        </t>
  </si>
  <si>
    <t>0800</t>
  </si>
  <si>
    <t xml:space="preserve">Культура, кинематография </t>
  </si>
  <si>
    <t>0801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</si>
  <si>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</si>
  <si>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</si>
  <si>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</si>
  <si>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</si>
  <si>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</si>
  <si>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</si>
  <si>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</si>
  <si>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</si>
  <si>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</si>
  <si>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</si>
  <si>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</si>
  <si>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</si>
  <si>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 общего характера бюджетам бюджетной системы Российской Федерации</t>
  </si>
  <si>
    <t>1400</t>
  </si>
  <si>
    <t xml:space="preserve">Прочие межбюджетные трансферты </t>
  </si>
  <si>
    <t>1403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</si>
  <si>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</si>
  <si>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Условно утвержденные расходы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</si>
  <si>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</si>
  <si>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к проекту решения Талажанского сельского</t>
  </si>
  <si>
    <t xml:space="preserve">Совета депутатов  от "26".декабря.2022г. №25-110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</si>
  <si>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бюджета населения на 2023 год и плановый период 2024-2025 годы</t>
  </si>
  <si>
    <t>Сумма на 2024год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</si>
  <si>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</si>
  <si>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</si>
  <si>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Организация и содержание мест захоронения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</si>
  <si>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Меприятия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</si>
  <si>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Закупка товаров, работ и услуг для государственных (муниципальных) нужд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</si>
  <si>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</si>
  <si>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</si>
  <si>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</si>
  <si>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Обеспечение пожарной безопасности сельских населенных пунктов</t>
  </si>
  <si>
    <t>01300000000</t>
  </si>
  <si>
    <t>01400000000</t>
  </si>
  <si>
    <t xml:space="preserve">Культура, кинематография                                                          </t>
  </si>
  <si>
    <t>Культура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</si>
  <si>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</si>
  <si>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</si>
  <si>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</si>
  <si>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</si>
  <si>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>"</t>
  </si>
  <si>
    <t xml:space="preserve">           2. Решение вступает  в силу со дня его официального опубликования в газете "Талажанский вестник" </t>
  </si>
  <si>
    <t xml:space="preserve">Председатель Талажанского сельсовета Совета депутатов                                        Рагозина Т.В.
</t>
  </si>
  <si>
    <t>Глава Талажанского сельсовета                                                                                       Васильева А.А.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</si>
  <si>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</si>
  <si>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к  проекту решения Талажанского сельского</t>
  </si>
  <si>
    <t>Совета депутатов  от __ ______ 2022г. № ___</t>
  </si>
  <si>
    <t>Источники внутреннего финансирования дефицита бюджета поселения в 2023 году и плановом периоде 2024-2025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</si>
  <si>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</si>
  <si>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</si>
  <si>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</si>
  <si>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</si>
  <si>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</si>
  <si>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 xml:space="preserve">   2023 год</t>
  </si>
  <si>
    <t xml:space="preserve">  2024 год</t>
  </si>
  <si>
    <t xml:space="preserve">  2025 год</t>
  </si>
  <si>
    <t>834 01 05 00 00 00 0000 000</t>
  </si>
  <si>
    <t>Изменение остатков средств на счетах по учету средств бюджета</t>
  </si>
  <si>
    <t>834 01 05 00 00 00 0000 500</t>
  </si>
  <si>
    <t>Увеличение остатков средств бюджетов</t>
  </si>
  <si>
    <t>834 01 05 02 00 00 0000 500</t>
  </si>
  <si>
    <t>Увеличение прочих остатков средств бюджетов</t>
  </si>
  <si>
    <t>834 01 05 02 01 00 0000 510</t>
  </si>
  <si>
    <t>Увеличение прочих остатков денежных средств бюджетов</t>
  </si>
  <si>
    <t>834 01 05 02 01 10 0000 510</t>
  </si>
  <si>
    <t>Увеличение прочих остатков денежных средств бюджетов поселений</t>
  </si>
  <si>
    <t>834 01 05 00 00 00 0000 600</t>
  </si>
  <si>
    <t>Уменьшение остатков средств бюджетов</t>
  </si>
  <si>
    <t>834 01 05 02 00 00 0000 600</t>
  </si>
  <si>
    <t>Уменьшение прочих остатков  средств бюджетов</t>
  </si>
  <si>
    <t>834 01 05 02 01 00 0000 610</t>
  </si>
  <si>
    <t>Уменьшение прочих остатков  денежных средств бюджетов</t>
  </si>
  <si>
    <t>834 01 05 02 01 10 0000 610</t>
  </si>
  <si>
    <t>Уменьшение остатков денежных средств бюджетов поселений</t>
  </si>
  <si>
    <t xml:space="preserve">             Итого источников финансирования дефицита бюджета</t>
  </si>
  <si>
    <t xml:space="preserve">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</si>
  <si>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</si>
  <si>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Приложение 2</t>
  </si>
  <si>
    <t>к  прокту решения  Талажанского сельского</t>
  </si>
  <si>
    <t>Совета депутатов от "26".декабря.2022г. № 25-110</t>
  </si>
  <si>
    <t>Доходы бюджета поселения на 2023 год и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</si>
  <si>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</si>
  <si>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</si>
  <si>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</si>
  <si>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2023 года</t>
  </si>
  <si>
    <t>Доходы бюджета поселений  2024 года</t>
  </si>
  <si>
    <t>Доходы бюджета поселений  2025 года</t>
  </si>
  <si>
    <t>000 1 00 00000 00 0000 000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</si>
  <si>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</si>
  <si>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</si>
  <si>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</si>
  <si>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</si>
  <si>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</si>
  <si>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</si>
  <si>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</si>
  <si>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</si>
  <si>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</si>
  <si>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</si>
  <si>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</si>
  <si>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</si>
  <si>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</si>
  <si>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</si>
  <si>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</si>
  <si>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</si>
  <si>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</si>
  <si>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</si>
  <si>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</si>
  <si>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</si>
  <si>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</si>
  <si>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</si>
  <si>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</si>
  <si>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</si>
  <si>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</si>
  <si>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</si>
  <si>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</si>
  <si>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</si>
  <si>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</si>
  <si>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</si>
  <si>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</si>
  <si>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</si>
  <si>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</si>
  <si>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</si>
  <si>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</si>
  <si>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</si>
  <si>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</si>
  <si>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</si>
  <si>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</si>
  <si>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</si>
  <si>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</si>
  <si>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</si>
  <si>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</si>
  <si>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</si>
  <si>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</si>
  <si>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834 1 11 05070 00 0000 120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</si>
  <si>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</si>
  <si>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</si>
  <si>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</si>
  <si>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 xml:space="preserve"> 000 2 00 00000 00 0000 000</t>
  </si>
  <si>
    <t>БЕЗВОЗМЕЗДНЫЕ ПОСТУПЛЕНИЯ</t>
  </si>
  <si>
    <t xml:space="preserve"> 000 2 02 0000 00 0000 000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</si>
  <si>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</si>
  <si>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</si>
  <si>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</si>
  <si>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834 2 02 15001 00 0000 150</t>
  </si>
  <si>
    <t>Дотации на выравнивание бюджетной обеспеченности</t>
  </si>
  <si>
    <t>834 2 02 15001 10 0020 150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</si>
  <si>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</si>
  <si>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834 2 02 15001 10 0030 150</t>
  </si>
  <si>
    <t>Дотации бюджетам сельских поселений на выравнивание бюджетной обеспеченности из районного бюджета за счет средств собственных доходов районного бюджета</t>
  </si>
  <si>
    <t>000  2 02 30000 00 0000 150</t>
  </si>
  <si>
    <t xml:space="preserve">Субвенции бюджетам субъектов Российской Федерации и муниципальных образований </t>
  </si>
  <si>
    <t>834 2 02 30024 00 0000 150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</si>
  <si>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</si>
  <si>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834 2 02 30024 10 4901 150</t>
  </si>
  <si>
    <t>Субвенции бюджетам сельских поселений на выполнение передаваемых полномочий субъектов Российской Федерации</t>
  </si>
  <si>
    <t>834 2 02 35118 00 0000 150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</si>
  <si>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</si>
  <si>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834 2 02 35118 10 0000 150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</si>
  <si>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</si>
  <si>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</si>
  <si>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834 2 02 49999 00 0000 150</t>
  </si>
  <si>
    <t>Прочие межбюджетные трансферты, передаваемые бюджетам</t>
  </si>
  <si>
    <t>834 2 02 49999 10 0000 150</t>
  </si>
  <si>
    <t>Прочие межбюджетные трансферты, передаваемые бюджетам сельских поселений</t>
  </si>
  <si>
    <t>834 2 02 49999 10 0002 150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</si>
  <si>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</si>
  <si>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</si>
  <si>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>Совета депутатов  от 26.декабря.2022г. №25-110</t>
  </si>
  <si>
    <t xml:space="preserve">       Распределение бюджетных ассигнований по разделам  и подразделам бюджетной классификации расходов бюджетов Российской  Федерации на 2023 год и плановый период 2024-2025 годов</t>
  </si>
  <si>
    <t>Наименование показателя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</si>
  <si>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</si>
  <si>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ЧС природного и технологического характера, пожарная безопасность</t>
  </si>
  <si>
    <t>Дорожное хозяйство (дорожный фонд)</t>
  </si>
  <si>
    <t>Культура, кинематография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</si>
  <si>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</si>
  <si>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</si>
  <si>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 и спорт</t>
  </si>
  <si>
    <t>1100</t>
  </si>
  <si>
    <t xml:space="preserve">Физическая культура </t>
  </si>
  <si>
    <t>1101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</si>
  <si>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</si>
  <si>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</si>
  <si>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Совета депутатов  от __.__.2022г. № ___  </t>
  </si>
  <si>
    <t>в/н башня</t>
  </si>
  <si>
    <t>э/э</t>
  </si>
  <si>
    <t>с. Талажанка
"20" февраля 2023г.                                                                                                № 26-05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</si>
</sst>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000000000"/>
  </numFmts>
  <fonts count="51">
    <font>
      <sz val="10"/>
      <name val="Arial Cyr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13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32" borderId="15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wrapText="1"/>
    </xf>
    <xf numFmtId="49" fontId="3" fillId="32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18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18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right" vertical="top" wrapText="1"/>
    </xf>
    <xf numFmtId="0" fontId="11" fillId="32" borderId="10" xfId="0" applyFont="1" applyFill="1" applyBorder="1" applyAlignment="1">
      <alignment vertical="top" wrapText="1"/>
    </xf>
    <xf numFmtId="18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180" fontId="11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2" fontId="11" fillId="0" borderId="10" xfId="0" applyNumberFormat="1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right"/>
    </xf>
    <xf numFmtId="0" fontId="11" fillId="0" borderId="0" xfId="0" applyFont="1" applyFill="1" applyAlignment="1">
      <alignment horizontal="left" wrapText="1" indent="3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80" fontId="2" fillId="32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33" borderId="0" xfId="0" applyFont="1" applyFill="1" applyAlignment="1">
      <alignment horizontal="right"/>
    </xf>
    <xf numFmtId="0" fontId="11" fillId="0" borderId="18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33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8" xfId="0" applyFont="1" applyBorder="1" applyAlignment="1">
      <alignment horizontal="right"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">
      <selection activeCell="A17" sqref="A17:K19"/>
    </sheetView>
  </sheetViews>
  <sheetFormatPr defaultColWidth="9.25390625" defaultRowHeight="12.75"/>
  <cols>
    <col min="1" max="1" width="6.25390625" style="0" customWidth="1"/>
    <col min="2" max="2" width="34.00390625" style="0" customWidth="1"/>
    <col min="3" max="4" width="7.00390625" style="0" customWidth="1"/>
    <col min="5" max="5" width="12.875" style="0" customWidth="1"/>
    <col min="6" max="6" width="7.125" style="0" customWidth="1"/>
    <col min="7" max="7" width="13.25390625" style="0" customWidth="1"/>
    <col min="8" max="9" width="13.75390625" style="0" customWidth="1"/>
    <col min="10" max="10" width="0.2421875" style="0" customWidth="1"/>
    <col min="11" max="11" width="9.25390625" style="0" hidden="1" customWidth="1"/>
  </cols>
  <sheetData>
    <row r="1" ht="7.5" customHeight="1">
      <c r="A1" s="118"/>
    </row>
    <row r="2" spans="1:9" ht="15.75">
      <c r="A2" s="40" t="s">
        <v>0</v>
      </c>
      <c r="B2" s="145" t="s">
        <v>1</v>
      </c>
      <c r="C2" s="145"/>
      <c r="D2" s="145"/>
      <c r="E2" s="145"/>
      <c r="F2" s="145"/>
      <c r="G2" s="145"/>
      <c r="H2" s="145"/>
      <c r="I2" s="129"/>
    </row>
    <row r="3" spans="1:10" ht="16.5" customHeight="1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ht="8.25" customHeight="1">
      <c r="A5" s="41" t="s">
        <v>3</v>
      </c>
    </row>
    <row r="6" spans="1:10" ht="22.5" customHeight="1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</row>
    <row r="7" ht="0.75" customHeight="1" hidden="1">
      <c r="A7" s="41"/>
    </row>
    <row r="8" spans="1:11" ht="29.25" customHeight="1">
      <c r="A8" s="147" t="s">
        <v>284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1" ht="10.5" customHeight="1" hidden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14.25" customHeight="1" hidden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ht="48" customHeight="1">
      <c r="A11" s="158" t="s">
        <v>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ht="6.75" customHeight="1">
      <c r="A12" s="119"/>
    </row>
    <row r="13" ht="9" customHeight="1">
      <c r="A13" s="120"/>
    </row>
    <row r="14" spans="1:11" ht="33" customHeight="1">
      <c r="A14" s="159" t="s">
        <v>6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5" ht="27" customHeight="1">
      <c r="A15" s="160" t="s">
        <v>7</v>
      </c>
      <c r="B15" s="160"/>
      <c r="C15" s="160"/>
      <c r="D15" s="121"/>
      <c r="E15" s="121"/>
    </row>
    <row r="16" spans="1:11" ht="13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41.25" customHeight="1">
      <c r="A17" s="149" t="s">
        <v>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8" spans="1:11" ht="15" customHeight="1" hidden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ht="27" customHeight="1" hidden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9" ht="5.25" customHeight="1">
      <c r="A20" s="1"/>
      <c r="B20" s="2"/>
      <c r="C20" s="2"/>
      <c r="D20" s="2"/>
      <c r="E20" s="2"/>
      <c r="F20" s="2"/>
      <c r="G20" s="2"/>
      <c r="H20" s="2"/>
      <c r="I20" s="2"/>
    </row>
    <row r="21" spans="1:9" ht="28.5" customHeight="1">
      <c r="A21" s="151" t="s">
        <v>9</v>
      </c>
      <c r="B21" s="151"/>
      <c r="C21" s="151"/>
      <c r="D21" s="151"/>
      <c r="E21" s="151"/>
      <c r="F21" s="151"/>
      <c r="G21" s="151"/>
      <c r="H21" s="151"/>
      <c r="I21" s="151"/>
    </row>
    <row r="22" spans="1:9" ht="2.25" customHeight="1">
      <c r="A22" s="151"/>
      <c r="B22" s="151"/>
      <c r="C22" s="151"/>
      <c r="D22" s="151"/>
      <c r="E22" s="151"/>
      <c r="F22" s="151"/>
      <c r="G22" s="151"/>
      <c r="H22" s="151"/>
      <c r="I22" s="151"/>
    </row>
    <row r="23" spans="1:9" ht="12.75" customHeight="1">
      <c r="A23" s="152" t="s">
        <v>10</v>
      </c>
      <c r="B23" s="152"/>
      <c r="C23" s="152"/>
      <c r="D23" s="152"/>
      <c r="E23" s="152"/>
      <c r="F23" s="152"/>
      <c r="G23" s="152"/>
      <c r="H23" s="152"/>
      <c r="I23" s="152"/>
    </row>
    <row r="24" spans="1:9" ht="29.25" customHeight="1">
      <c r="A24" s="153" t="s">
        <v>11</v>
      </c>
      <c r="B24" s="143" t="s">
        <v>12</v>
      </c>
      <c r="C24" s="155" t="s">
        <v>13</v>
      </c>
      <c r="D24" s="155" t="s">
        <v>14</v>
      </c>
      <c r="E24" s="155" t="s">
        <v>15</v>
      </c>
      <c r="F24" s="153" t="s">
        <v>16</v>
      </c>
      <c r="G24" s="143" t="s">
        <v>17</v>
      </c>
      <c r="H24" s="143" t="s">
        <v>18</v>
      </c>
      <c r="I24" s="143" t="s">
        <v>19</v>
      </c>
    </row>
    <row r="25" spans="1:9" ht="30.75" customHeight="1">
      <c r="A25" s="153"/>
      <c r="B25" s="154"/>
      <c r="C25" s="155"/>
      <c r="D25" s="156"/>
      <c r="E25" s="155"/>
      <c r="F25" s="153"/>
      <c r="G25" s="144"/>
      <c r="H25" s="144"/>
      <c r="I25" s="144"/>
    </row>
    <row r="26" spans="1:9" ht="27.75" customHeight="1">
      <c r="A26" s="153"/>
      <c r="B26" s="154"/>
      <c r="C26" s="155"/>
      <c r="D26" s="156"/>
      <c r="E26" s="155"/>
      <c r="F26" s="153"/>
      <c r="G26" s="144"/>
      <c r="H26" s="144"/>
      <c r="I26" s="144"/>
    </row>
    <row r="27" spans="1:9" ht="27" customHeight="1">
      <c r="A27" s="4"/>
      <c r="B27" s="4">
        <v>1</v>
      </c>
      <c r="C27" s="4">
        <v>2</v>
      </c>
      <c r="D27" s="4">
        <v>3</v>
      </c>
      <c r="E27" s="4">
        <v>4</v>
      </c>
      <c r="F27" s="4">
        <v>5</v>
      </c>
      <c r="G27" s="4">
        <v>6</v>
      </c>
      <c r="H27" s="4">
        <v>6</v>
      </c>
      <c r="I27" s="4">
        <v>6</v>
      </c>
    </row>
    <row r="28" spans="1:9" ht="24" customHeight="1">
      <c r="A28" s="4">
        <v>1</v>
      </c>
      <c r="B28" s="122" t="s">
        <v>20</v>
      </c>
      <c r="C28" s="4">
        <v>834</v>
      </c>
      <c r="D28" s="4"/>
      <c r="E28" s="4"/>
      <c r="F28" s="4"/>
      <c r="G28" s="7">
        <f>G29+G68+G77+G84+G91+G110+G117+G124</f>
        <v>6976541.999999999</v>
      </c>
      <c r="H28" s="7">
        <f>H29+H68+H77+H84+H91+H110+H117+H124</f>
        <v>6979106.999999999</v>
      </c>
      <c r="I28" s="7">
        <f>I29+I68+I77+I84+I91+I110+I117+I124</f>
        <v>6923316.999999999</v>
      </c>
    </row>
    <row r="29" spans="1:9" ht="15" customHeight="1">
      <c r="A29" s="123">
        <v>2</v>
      </c>
      <c r="B29" s="124" t="s">
        <v>21</v>
      </c>
      <c r="C29" s="123">
        <v>834</v>
      </c>
      <c r="D29" s="125" t="s">
        <v>22</v>
      </c>
      <c r="E29" s="123"/>
      <c r="F29" s="123"/>
      <c r="G29" s="126">
        <f>G30+G36+G46+G52</f>
        <v>4592763.4399999995</v>
      </c>
      <c r="H29" s="126">
        <f>H30+H36+H46+H52</f>
        <v>4640903.4399999995</v>
      </c>
      <c r="I29" s="126">
        <f>I30+I36+I46+I52</f>
        <v>4638163.4399999995</v>
      </c>
    </row>
    <row r="30" spans="1:9" ht="48.75" customHeight="1">
      <c r="A30" s="4">
        <v>3</v>
      </c>
      <c r="B30" s="101" t="s">
        <v>23</v>
      </c>
      <c r="C30" s="4">
        <v>834</v>
      </c>
      <c r="D30" s="9" t="s">
        <v>24</v>
      </c>
      <c r="E30" s="4"/>
      <c r="F30" s="4"/>
      <c r="G30" s="10">
        <f aca="true" t="shared" si="0" ref="G30:I31">G31</f>
        <v>1035074</v>
      </c>
      <c r="H30" s="10">
        <f t="shared" si="0"/>
        <v>1035074</v>
      </c>
      <c r="I30" s="18">
        <f t="shared" si="0"/>
        <v>1035074</v>
      </c>
    </row>
    <row r="31" spans="1:13" ht="49.5" customHeight="1">
      <c r="A31" s="4">
        <v>4</v>
      </c>
      <c r="B31" s="101" t="s">
        <v>25</v>
      </c>
      <c r="C31" s="4">
        <v>834</v>
      </c>
      <c r="D31" s="9" t="s">
        <v>24</v>
      </c>
      <c r="E31" s="11">
        <v>9100000000</v>
      </c>
      <c r="F31" s="4"/>
      <c r="G31" s="10">
        <f t="shared" si="0"/>
        <v>1035074</v>
      </c>
      <c r="H31" s="10">
        <f t="shared" si="0"/>
        <v>1035074</v>
      </c>
      <c r="I31" s="18">
        <f t="shared" si="0"/>
        <v>1035074</v>
      </c>
      <c r="J31" s="130"/>
      <c r="K31" s="130"/>
      <c r="L31" s="130"/>
      <c r="M31" s="130"/>
    </row>
    <row r="32" spans="1:13" ht="24" customHeight="1">
      <c r="A32" s="4">
        <v>5</v>
      </c>
      <c r="B32" s="70" t="s">
        <v>26</v>
      </c>
      <c r="C32" s="4">
        <v>834</v>
      </c>
      <c r="D32" s="9" t="s">
        <v>24</v>
      </c>
      <c r="E32" s="127">
        <v>9110000000</v>
      </c>
      <c r="F32" s="4"/>
      <c r="G32" s="10">
        <f>G33</f>
        <v>1035074</v>
      </c>
      <c r="H32" s="10">
        <f aca="true" t="shared" si="1" ref="H32:H38">H33</f>
        <v>1035074</v>
      </c>
      <c r="I32" s="18">
        <f>I35</f>
        <v>1035074</v>
      </c>
      <c r="J32" s="130"/>
      <c r="K32" s="130"/>
      <c r="L32" s="130"/>
      <c r="M32" s="130"/>
    </row>
    <row r="33" spans="1:13" ht="89.25" customHeight="1">
      <c r="A33" s="4">
        <v>6</v>
      </c>
      <c r="B33" s="128" t="s">
        <v>27</v>
      </c>
      <c r="C33" s="4">
        <v>834</v>
      </c>
      <c r="D33" s="9" t="s">
        <v>24</v>
      </c>
      <c r="E33" s="11">
        <v>9110080210</v>
      </c>
      <c r="F33" s="4"/>
      <c r="G33" s="10">
        <f>G34</f>
        <v>1035074</v>
      </c>
      <c r="H33" s="10">
        <f t="shared" si="1"/>
        <v>1035074</v>
      </c>
      <c r="I33" s="18">
        <f>I34</f>
        <v>1035074</v>
      </c>
      <c r="J33" s="130"/>
      <c r="K33" s="130"/>
      <c r="L33" s="130"/>
      <c r="M33" s="130"/>
    </row>
    <row r="34" spans="1:9" ht="76.5" customHeight="1">
      <c r="A34" s="4">
        <v>7</v>
      </c>
      <c r="B34" s="101" t="s">
        <v>28</v>
      </c>
      <c r="C34" s="4">
        <v>834</v>
      </c>
      <c r="D34" s="9" t="s">
        <v>24</v>
      </c>
      <c r="E34" s="11">
        <v>9110080210</v>
      </c>
      <c r="F34" s="4">
        <v>100</v>
      </c>
      <c r="G34" s="10">
        <f>G35</f>
        <v>1035074</v>
      </c>
      <c r="H34" s="10">
        <f t="shared" si="1"/>
        <v>1035074</v>
      </c>
      <c r="I34" s="10">
        <f>I35</f>
        <v>1035074</v>
      </c>
    </row>
    <row r="35" spans="1:9" ht="40.5" customHeight="1">
      <c r="A35" s="4">
        <v>8</v>
      </c>
      <c r="B35" s="84" t="s">
        <v>29</v>
      </c>
      <c r="C35" s="4">
        <v>834</v>
      </c>
      <c r="D35" s="13" t="s">
        <v>24</v>
      </c>
      <c r="E35" s="14">
        <v>9110080210</v>
      </c>
      <c r="F35" s="15">
        <v>120</v>
      </c>
      <c r="G35" s="10">
        <v>1035074</v>
      </c>
      <c r="H35" s="10">
        <f>G35</f>
        <v>1035074</v>
      </c>
      <c r="I35" s="10">
        <f>H35</f>
        <v>1035074</v>
      </c>
    </row>
    <row r="36" spans="1:9" ht="73.5" customHeight="1">
      <c r="A36" s="4">
        <v>9</v>
      </c>
      <c r="B36" s="101" t="s">
        <v>30</v>
      </c>
      <c r="C36" s="4">
        <v>834</v>
      </c>
      <c r="D36" s="9" t="s">
        <v>31</v>
      </c>
      <c r="E36" s="11"/>
      <c r="F36" s="4"/>
      <c r="G36" s="10">
        <f>G41+G42</f>
        <v>2352271.44</v>
      </c>
      <c r="H36" s="10">
        <f t="shared" si="1"/>
        <v>2400411.44</v>
      </c>
      <c r="I36" s="18">
        <f>I37</f>
        <v>2397671.44</v>
      </c>
    </row>
    <row r="37" spans="1:9" ht="30.75" customHeight="1">
      <c r="A37" s="4">
        <v>10</v>
      </c>
      <c r="B37" s="101" t="s">
        <v>32</v>
      </c>
      <c r="C37" s="4">
        <v>834</v>
      </c>
      <c r="D37" s="9" t="s">
        <v>31</v>
      </c>
      <c r="E37" s="11">
        <v>8100000000</v>
      </c>
      <c r="F37" s="4"/>
      <c r="G37" s="10">
        <f>G38</f>
        <v>2352271.44</v>
      </c>
      <c r="H37" s="10">
        <f t="shared" si="1"/>
        <v>2400411.44</v>
      </c>
      <c r="I37" s="18">
        <f>I38</f>
        <v>2397671.44</v>
      </c>
    </row>
    <row r="38" spans="1:9" ht="27.75" customHeight="1">
      <c r="A38" s="4">
        <v>11</v>
      </c>
      <c r="B38" s="101" t="s">
        <v>33</v>
      </c>
      <c r="C38" s="4">
        <v>834</v>
      </c>
      <c r="D38" s="9" t="s">
        <v>31</v>
      </c>
      <c r="E38" s="127">
        <v>8110000000</v>
      </c>
      <c r="F38" s="4"/>
      <c r="G38" s="10">
        <f>G39</f>
        <v>2352271.44</v>
      </c>
      <c r="H38" s="10">
        <f t="shared" si="1"/>
        <v>2400411.44</v>
      </c>
      <c r="I38" s="18">
        <f>I39</f>
        <v>2397671.44</v>
      </c>
    </row>
    <row r="39" spans="1:9" ht="63" customHeight="1">
      <c r="A39" s="4">
        <v>12</v>
      </c>
      <c r="B39" s="101" t="s">
        <v>34</v>
      </c>
      <c r="C39" s="4">
        <v>834</v>
      </c>
      <c r="D39" s="9" t="s">
        <v>31</v>
      </c>
      <c r="E39" s="11">
        <v>8110080210</v>
      </c>
      <c r="F39" s="4"/>
      <c r="G39" s="10">
        <f>G41+G42</f>
        <v>2352271.44</v>
      </c>
      <c r="H39" s="10">
        <f>H41+H42</f>
        <v>2400411.44</v>
      </c>
      <c r="I39" s="10">
        <f>I41+I42</f>
        <v>2397671.44</v>
      </c>
    </row>
    <row r="40" spans="1:9" ht="85.5" customHeight="1">
      <c r="A40" s="4">
        <v>13</v>
      </c>
      <c r="B40" s="101" t="s">
        <v>28</v>
      </c>
      <c r="C40" s="4">
        <v>834</v>
      </c>
      <c r="D40" s="9" t="s">
        <v>31</v>
      </c>
      <c r="E40" s="11">
        <v>8110080210</v>
      </c>
      <c r="F40" s="4">
        <v>100</v>
      </c>
      <c r="G40" s="10">
        <f>G41</f>
        <v>1923732</v>
      </c>
      <c r="H40" s="10">
        <f>H41</f>
        <v>1931732</v>
      </c>
      <c r="I40" s="10">
        <f>I41</f>
        <v>1931732</v>
      </c>
    </row>
    <row r="41" spans="1:9" ht="36.75" customHeight="1">
      <c r="A41" s="4">
        <v>14</v>
      </c>
      <c r="B41" s="84" t="s">
        <v>29</v>
      </c>
      <c r="C41" s="4">
        <v>834</v>
      </c>
      <c r="D41" s="13" t="s">
        <v>31</v>
      </c>
      <c r="E41" s="14">
        <v>8110080210</v>
      </c>
      <c r="F41" s="15">
        <v>120</v>
      </c>
      <c r="G41" s="10">
        <v>1923732</v>
      </c>
      <c r="H41" s="10">
        <v>1931732</v>
      </c>
      <c r="I41" s="10">
        <v>1931732</v>
      </c>
    </row>
    <row r="42" spans="1:9" ht="36.75" customHeight="1">
      <c r="A42" s="4">
        <v>15</v>
      </c>
      <c r="B42" s="84" t="s">
        <v>35</v>
      </c>
      <c r="C42" s="4">
        <v>834</v>
      </c>
      <c r="D42" s="13" t="s">
        <v>31</v>
      </c>
      <c r="E42" s="14">
        <v>8110080210</v>
      </c>
      <c r="F42" s="15">
        <v>200</v>
      </c>
      <c r="G42" s="16">
        <f>G43+G44</f>
        <v>428539.44</v>
      </c>
      <c r="H42" s="10">
        <f>H43</f>
        <v>468679.44</v>
      </c>
      <c r="I42" s="10">
        <f>I43</f>
        <v>465939.44</v>
      </c>
    </row>
    <row r="43" spans="1:9" ht="39.75" customHeight="1">
      <c r="A43" s="4">
        <v>16</v>
      </c>
      <c r="B43" s="84" t="s">
        <v>36</v>
      </c>
      <c r="C43" s="4">
        <v>834</v>
      </c>
      <c r="D43" s="13" t="s">
        <v>31</v>
      </c>
      <c r="E43" s="14">
        <v>8110080210</v>
      </c>
      <c r="F43" s="15">
        <v>240</v>
      </c>
      <c r="G43" s="16">
        <v>423605.44</v>
      </c>
      <c r="H43" s="10">
        <v>468679.44</v>
      </c>
      <c r="I43" s="10">
        <v>465939.44</v>
      </c>
    </row>
    <row r="44" spans="1:9" ht="12" customHeight="1">
      <c r="A44" s="4">
        <v>17</v>
      </c>
      <c r="B44" s="84" t="s">
        <v>37</v>
      </c>
      <c r="C44" s="4">
        <v>834</v>
      </c>
      <c r="D44" s="13" t="s">
        <v>31</v>
      </c>
      <c r="E44" s="14">
        <v>8110080210</v>
      </c>
      <c r="F44" s="15">
        <v>800</v>
      </c>
      <c r="G44" s="10">
        <f>G45</f>
        <v>4934</v>
      </c>
      <c r="H44" s="10">
        <f>H45</f>
        <v>4934</v>
      </c>
      <c r="I44" s="10">
        <f>I45</f>
        <v>4934</v>
      </c>
    </row>
    <row r="45" spans="1:9" ht="24.75" customHeight="1">
      <c r="A45" s="4">
        <v>18</v>
      </c>
      <c r="B45" s="84" t="s">
        <v>38</v>
      </c>
      <c r="C45" s="4">
        <v>834</v>
      </c>
      <c r="D45" s="13" t="s">
        <v>31</v>
      </c>
      <c r="E45" s="14">
        <v>8110080210</v>
      </c>
      <c r="F45" s="15">
        <v>850</v>
      </c>
      <c r="G45" s="10">
        <v>4934</v>
      </c>
      <c r="H45" s="10">
        <v>4934</v>
      </c>
      <c r="I45" s="10">
        <v>4934</v>
      </c>
    </row>
    <row r="46" spans="1:9" ht="15" customHeight="1">
      <c r="A46" s="4">
        <v>19</v>
      </c>
      <c r="B46" s="70" t="s">
        <v>39</v>
      </c>
      <c r="C46" s="4">
        <v>834</v>
      </c>
      <c r="D46" s="9" t="s">
        <v>40</v>
      </c>
      <c r="E46" s="11"/>
      <c r="F46" s="4"/>
      <c r="G46" s="17">
        <f aca="true" t="shared" si="2" ref="G46:I47">G47</f>
        <v>1000</v>
      </c>
      <c r="H46" s="17">
        <f t="shared" si="2"/>
        <v>1000</v>
      </c>
      <c r="I46" s="17">
        <f t="shared" si="2"/>
        <v>1000</v>
      </c>
    </row>
    <row r="47" spans="1:9" ht="30" customHeight="1">
      <c r="A47" s="4">
        <v>20</v>
      </c>
      <c r="B47" s="101" t="s">
        <v>32</v>
      </c>
      <c r="C47" s="4">
        <v>834</v>
      </c>
      <c r="D47" s="9" t="s">
        <v>40</v>
      </c>
      <c r="E47" s="11">
        <v>8100000000</v>
      </c>
      <c r="F47" s="4"/>
      <c r="G47" s="18">
        <f t="shared" si="2"/>
        <v>1000</v>
      </c>
      <c r="H47" s="18">
        <f t="shared" si="2"/>
        <v>1000</v>
      </c>
      <c r="I47" s="18">
        <f t="shared" si="2"/>
        <v>1000</v>
      </c>
    </row>
    <row r="48" spans="1:9" ht="27.75" customHeight="1">
      <c r="A48" s="4">
        <v>21</v>
      </c>
      <c r="B48" s="101" t="s">
        <v>33</v>
      </c>
      <c r="C48" s="4">
        <v>834</v>
      </c>
      <c r="D48" s="9" t="s">
        <v>40</v>
      </c>
      <c r="E48" s="127">
        <v>8110000000</v>
      </c>
      <c r="F48" s="4"/>
      <c r="G48" s="18">
        <f>G50</f>
        <v>1000</v>
      </c>
      <c r="H48" s="18">
        <f>H50</f>
        <v>1000</v>
      </c>
      <c r="I48" s="18">
        <f>I50</f>
        <v>1000</v>
      </c>
    </row>
    <row r="49" spans="1:9" ht="51.75" customHeight="1">
      <c r="A49" s="4">
        <v>22</v>
      </c>
      <c r="B49" s="70" t="s">
        <v>41</v>
      </c>
      <c r="C49" s="4">
        <v>834</v>
      </c>
      <c r="D49" s="9" t="s">
        <v>40</v>
      </c>
      <c r="E49" s="11">
        <v>8110080050</v>
      </c>
      <c r="F49" s="4"/>
      <c r="G49" s="18">
        <f aca="true" t="shared" si="3" ref="G49:I50">G50</f>
        <v>1000</v>
      </c>
      <c r="H49" s="18">
        <f t="shared" si="3"/>
        <v>1000</v>
      </c>
      <c r="I49" s="18">
        <f t="shared" si="3"/>
        <v>1000</v>
      </c>
    </row>
    <row r="50" spans="1:9" ht="18" customHeight="1">
      <c r="A50" s="4">
        <v>23</v>
      </c>
      <c r="B50" s="70" t="s">
        <v>37</v>
      </c>
      <c r="C50" s="4">
        <v>834</v>
      </c>
      <c r="D50" s="9" t="s">
        <v>40</v>
      </c>
      <c r="E50" s="11">
        <v>8110080050</v>
      </c>
      <c r="F50" s="9" t="s">
        <v>42</v>
      </c>
      <c r="G50" s="18">
        <f t="shared" si="3"/>
        <v>1000</v>
      </c>
      <c r="H50" s="18">
        <f t="shared" si="3"/>
        <v>1000</v>
      </c>
      <c r="I50" s="18">
        <f t="shared" si="3"/>
        <v>1000</v>
      </c>
    </row>
    <row r="51" spans="1:9" ht="15.75" customHeight="1">
      <c r="A51" s="4">
        <v>24</v>
      </c>
      <c r="B51" s="70" t="s">
        <v>43</v>
      </c>
      <c r="C51" s="4">
        <v>834</v>
      </c>
      <c r="D51" s="9" t="s">
        <v>40</v>
      </c>
      <c r="E51" s="11">
        <v>8110080050</v>
      </c>
      <c r="F51" s="9" t="s">
        <v>44</v>
      </c>
      <c r="G51" s="18">
        <v>1000</v>
      </c>
      <c r="H51" s="18">
        <v>1000</v>
      </c>
      <c r="I51" s="18">
        <v>1000</v>
      </c>
    </row>
    <row r="52" spans="1:9" ht="28.5" customHeight="1">
      <c r="A52" s="4">
        <v>25</v>
      </c>
      <c r="B52" s="101" t="s">
        <v>45</v>
      </c>
      <c r="C52" s="19">
        <v>834</v>
      </c>
      <c r="D52" s="20" t="s">
        <v>46</v>
      </c>
      <c r="E52" s="11"/>
      <c r="F52" s="9"/>
      <c r="G52" s="18">
        <f>G53+G63</f>
        <v>1204418</v>
      </c>
      <c r="H52" s="18">
        <f>H53+H63</f>
        <v>1204418</v>
      </c>
      <c r="I52" s="18">
        <f>I53+I63</f>
        <v>1204418</v>
      </c>
    </row>
    <row r="53" spans="1:9" ht="60.75" customHeight="1">
      <c r="A53" s="4">
        <v>26</v>
      </c>
      <c r="B53" s="101" t="s">
        <v>47</v>
      </c>
      <c r="C53" s="19">
        <v>834</v>
      </c>
      <c r="D53" s="20" t="s">
        <v>46</v>
      </c>
      <c r="E53" s="11">
        <v>100000000</v>
      </c>
      <c r="F53" s="9"/>
      <c r="G53" s="18">
        <f>G54</f>
        <v>1202988</v>
      </c>
      <c r="H53" s="18">
        <f aca="true" t="shared" si="4" ref="H53:H60">G53</f>
        <v>1202988</v>
      </c>
      <c r="I53" s="18">
        <f aca="true" t="shared" si="5" ref="I53:I60">H53</f>
        <v>1202988</v>
      </c>
    </row>
    <row r="54" spans="1:9" ht="24">
      <c r="A54" s="4">
        <v>27</v>
      </c>
      <c r="B54" s="101" t="s">
        <v>48</v>
      </c>
      <c r="C54" s="19">
        <v>834</v>
      </c>
      <c r="D54" s="20" t="s">
        <v>46</v>
      </c>
      <c r="E54" s="125" t="s">
        <v>49</v>
      </c>
      <c r="F54" s="9"/>
      <c r="G54" s="18">
        <f>G55+G58</f>
        <v>1202988</v>
      </c>
      <c r="H54" s="18">
        <f>H55+H58</f>
        <v>1202988</v>
      </c>
      <c r="I54" s="18">
        <f>I55+I58</f>
        <v>1202988</v>
      </c>
    </row>
    <row r="55" spans="1:9" ht="49.5" customHeight="1">
      <c r="A55" s="4">
        <v>28</v>
      </c>
      <c r="B55" s="101" t="s">
        <v>50</v>
      </c>
      <c r="C55" s="19">
        <v>834</v>
      </c>
      <c r="D55" s="20" t="s">
        <v>46</v>
      </c>
      <c r="E55" s="9" t="s">
        <v>51</v>
      </c>
      <c r="F55" s="9"/>
      <c r="G55" s="18">
        <f aca="true" t="shared" si="6" ref="G55:I56">G56</f>
        <v>39060</v>
      </c>
      <c r="H55" s="18">
        <f t="shared" si="6"/>
        <v>39060</v>
      </c>
      <c r="I55" s="18">
        <f t="shared" si="6"/>
        <v>39060</v>
      </c>
    </row>
    <row r="56" spans="1:9" ht="84" customHeight="1">
      <c r="A56" s="4">
        <v>29</v>
      </c>
      <c r="B56" s="101" t="s">
        <v>52</v>
      </c>
      <c r="C56" s="19">
        <v>834</v>
      </c>
      <c r="D56" s="20" t="s">
        <v>46</v>
      </c>
      <c r="E56" s="9" t="s">
        <v>51</v>
      </c>
      <c r="F56" s="9" t="s">
        <v>53</v>
      </c>
      <c r="G56" s="18">
        <f t="shared" si="6"/>
        <v>39060</v>
      </c>
      <c r="H56" s="18">
        <f t="shared" si="6"/>
        <v>39060</v>
      </c>
      <c r="I56" s="18">
        <f t="shared" si="6"/>
        <v>39060</v>
      </c>
    </row>
    <row r="57" spans="1:9" ht="36" customHeight="1">
      <c r="A57" s="4">
        <v>30</v>
      </c>
      <c r="B57" s="101" t="s">
        <v>54</v>
      </c>
      <c r="C57" s="19">
        <v>834</v>
      </c>
      <c r="D57" s="20" t="s">
        <v>46</v>
      </c>
      <c r="E57" s="9" t="s">
        <v>51</v>
      </c>
      <c r="F57" s="9" t="s">
        <v>55</v>
      </c>
      <c r="G57" s="18">
        <v>39060</v>
      </c>
      <c r="H57" s="18">
        <f t="shared" si="4"/>
        <v>39060</v>
      </c>
      <c r="I57" s="18">
        <f t="shared" si="5"/>
        <v>39060</v>
      </c>
    </row>
    <row r="58" spans="1:9" ht="123" customHeight="1">
      <c r="A58" s="4">
        <v>31</v>
      </c>
      <c r="B58" s="101" t="s">
        <v>56</v>
      </c>
      <c r="C58" s="19">
        <v>834</v>
      </c>
      <c r="D58" s="20" t="s">
        <v>46</v>
      </c>
      <c r="E58" s="9" t="s">
        <v>57</v>
      </c>
      <c r="F58" s="9"/>
      <c r="G58" s="18">
        <f>G59+G61</f>
        <v>1163928</v>
      </c>
      <c r="H58" s="18">
        <f t="shared" si="4"/>
        <v>1163928</v>
      </c>
      <c r="I58" s="18">
        <f t="shared" si="5"/>
        <v>1163928</v>
      </c>
    </row>
    <row r="59" spans="1:9" ht="85.5" customHeight="1">
      <c r="A59" s="4">
        <v>32</v>
      </c>
      <c r="B59" s="101" t="s">
        <v>58</v>
      </c>
      <c r="C59" s="19">
        <v>834</v>
      </c>
      <c r="D59" s="20" t="s">
        <v>46</v>
      </c>
      <c r="E59" s="9" t="s">
        <v>57</v>
      </c>
      <c r="F59" s="9" t="s">
        <v>53</v>
      </c>
      <c r="G59" s="18">
        <f>G60</f>
        <v>1163928</v>
      </c>
      <c r="H59" s="18">
        <f t="shared" si="4"/>
        <v>1163928</v>
      </c>
      <c r="I59" s="18">
        <f t="shared" si="5"/>
        <v>1163928</v>
      </c>
    </row>
    <row r="60" spans="1:9" ht="36.75" customHeight="1">
      <c r="A60" s="4">
        <v>33</v>
      </c>
      <c r="B60" s="101" t="s">
        <v>29</v>
      </c>
      <c r="C60" s="19">
        <v>834</v>
      </c>
      <c r="D60" s="20" t="s">
        <v>46</v>
      </c>
      <c r="E60" s="9" t="s">
        <v>57</v>
      </c>
      <c r="F60" s="9" t="s">
        <v>55</v>
      </c>
      <c r="G60" s="18">
        <v>1163928</v>
      </c>
      <c r="H60" s="18">
        <f t="shared" si="4"/>
        <v>1163928</v>
      </c>
      <c r="I60" s="18">
        <f t="shared" si="5"/>
        <v>1163928</v>
      </c>
    </row>
    <row r="61" spans="1:9" ht="0.75" customHeight="1" hidden="1">
      <c r="A61" s="4">
        <v>34</v>
      </c>
      <c r="B61" s="101" t="s">
        <v>35</v>
      </c>
      <c r="C61" s="19">
        <v>834</v>
      </c>
      <c r="D61" s="20" t="s">
        <v>46</v>
      </c>
      <c r="E61" s="9" t="s">
        <v>57</v>
      </c>
      <c r="F61" s="9" t="s">
        <v>59</v>
      </c>
      <c r="G61" s="18"/>
      <c r="H61" s="18"/>
      <c r="I61" s="18"/>
    </row>
    <row r="62" spans="1:9" ht="48.75" customHeight="1" hidden="1">
      <c r="A62" s="4">
        <v>35</v>
      </c>
      <c r="B62" s="101" t="s">
        <v>36</v>
      </c>
      <c r="C62" s="19">
        <v>834</v>
      </c>
      <c r="D62" s="20" t="s">
        <v>46</v>
      </c>
      <c r="E62" s="9" t="s">
        <v>57</v>
      </c>
      <c r="F62" s="9" t="s">
        <v>60</v>
      </c>
      <c r="G62" s="18"/>
      <c r="H62" s="18"/>
      <c r="I62" s="18"/>
    </row>
    <row r="63" spans="1:9" ht="27" customHeight="1">
      <c r="A63" s="4">
        <v>36</v>
      </c>
      <c r="B63" s="101" t="s">
        <v>32</v>
      </c>
      <c r="C63" s="4">
        <v>834</v>
      </c>
      <c r="D63" s="9" t="s">
        <v>46</v>
      </c>
      <c r="E63" s="11">
        <v>8100000000</v>
      </c>
      <c r="F63" s="9"/>
      <c r="G63" s="18">
        <f aca="true" t="shared" si="7" ref="G63:I66">G64</f>
        <v>1430</v>
      </c>
      <c r="H63" s="18">
        <f t="shared" si="7"/>
        <v>1430</v>
      </c>
      <c r="I63" s="18">
        <f t="shared" si="7"/>
        <v>1430</v>
      </c>
    </row>
    <row r="64" spans="1:9" ht="25.5" customHeight="1">
      <c r="A64" s="4">
        <v>37</v>
      </c>
      <c r="B64" s="101" t="s">
        <v>33</v>
      </c>
      <c r="C64" s="4">
        <v>834</v>
      </c>
      <c r="D64" s="9" t="s">
        <v>46</v>
      </c>
      <c r="E64" s="127">
        <v>8110000000</v>
      </c>
      <c r="F64" s="9"/>
      <c r="G64" s="18">
        <f t="shared" si="7"/>
        <v>1430</v>
      </c>
      <c r="H64" s="18">
        <f t="shared" si="7"/>
        <v>1430</v>
      </c>
      <c r="I64" s="18">
        <f t="shared" si="7"/>
        <v>1430</v>
      </c>
    </row>
    <row r="65" spans="1:9" ht="102" customHeight="1">
      <c r="A65" s="4">
        <v>38</v>
      </c>
      <c r="B65" s="70" t="s">
        <v>61</v>
      </c>
      <c r="C65" s="4">
        <v>834</v>
      </c>
      <c r="D65" s="9" t="s">
        <v>46</v>
      </c>
      <c r="E65" s="11">
        <v>8110075140</v>
      </c>
      <c r="F65" s="9"/>
      <c r="G65" s="18">
        <f t="shared" si="7"/>
        <v>1430</v>
      </c>
      <c r="H65" s="18">
        <f t="shared" si="7"/>
        <v>1430</v>
      </c>
      <c r="I65" s="18">
        <f t="shared" si="7"/>
        <v>1430</v>
      </c>
    </row>
    <row r="66" spans="1:9" ht="36.75" customHeight="1">
      <c r="A66" s="4">
        <v>39</v>
      </c>
      <c r="B66" s="84" t="s">
        <v>35</v>
      </c>
      <c r="C66" s="4">
        <v>834</v>
      </c>
      <c r="D66" s="13" t="s">
        <v>46</v>
      </c>
      <c r="E66" s="14">
        <v>8110075140</v>
      </c>
      <c r="F66" s="13" t="s">
        <v>59</v>
      </c>
      <c r="G66" s="10">
        <f t="shared" si="7"/>
        <v>1430</v>
      </c>
      <c r="H66" s="10">
        <f t="shared" si="7"/>
        <v>1430</v>
      </c>
      <c r="I66" s="10">
        <f t="shared" si="7"/>
        <v>1430</v>
      </c>
    </row>
    <row r="67" spans="1:9" ht="39.75" customHeight="1">
      <c r="A67" s="4">
        <v>40</v>
      </c>
      <c r="B67" s="84" t="s">
        <v>36</v>
      </c>
      <c r="C67" s="4">
        <v>834</v>
      </c>
      <c r="D67" s="13" t="s">
        <v>46</v>
      </c>
      <c r="E67" s="14">
        <v>8110075140</v>
      </c>
      <c r="F67" s="13" t="s">
        <v>60</v>
      </c>
      <c r="G67" s="10">
        <v>1430</v>
      </c>
      <c r="H67" s="10">
        <v>1430</v>
      </c>
      <c r="I67" s="10">
        <v>1430</v>
      </c>
    </row>
    <row r="68" spans="1:9" ht="18" customHeight="1">
      <c r="A68" s="123">
        <v>41</v>
      </c>
      <c r="B68" s="73" t="s">
        <v>62</v>
      </c>
      <c r="C68" s="123">
        <v>834</v>
      </c>
      <c r="D68" s="125" t="s">
        <v>63</v>
      </c>
      <c r="E68" s="127"/>
      <c r="F68" s="125"/>
      <c r="G68" s="126">
        <f aca="true" t="shared" si="8" ref="G68:I71">G69</f>
        <v>53225</v>
      </c>
      <c r="H68" s="126">
        <f t="shared" si="8"/>
        <v>55650</v>
      </c>
      <c r="I68" s="126">
        <f t="shared" si="8"/>
        <v>0</v>
      </c>
    </row>
    <row r="69" spans="1:9" ht="27" customHeight="1">
      <c r="A69" s="4">
        <v>42</v>
      </c>
      <c r="B69" s="70" t="s">
        <v>64</v>
      </c>
      <c r="C69" s="4">
        <v>834</v>
      </c>
      <c r="D69" s="9" t="s">
        <v>65</v>
      </c>
      <c r="E69" s="11"/>
      <c r="F69" s="9"/>
      <c r="G69" s="17">
        <f t="shared" si="8"/>
        <v>53225</v>
      </c>
      <c r="H69" s="17">
        <f t="shared" si="8"/>
        <v>55650</v>
      </c>
      <c r="I69" s="17">
        <f t="shared" si="8"/>
        <v>0</v>
      </c>
    </row>
    <row r="70" spans="1:9" ht="27" customHeight="1">
      <c r="A70" s="4">
        <v>43</v>
      </c>
      <c r="B70" s="101" t="s">
        <v>32</v>
      </c>
      <c r="C70" s="4">
        <v>834</v>
      </c>
      <c r="D70" s="9" t="s">
        <v>65</v>
      </c>
      <c r="E70" s="11">
        <v>8100000000</v>
      </c>
      <c r="F70" s="9"/>
      <c r="G70" s="17">
        <f t="shared" si="8"/>
        <v>53225</v>
      </c>
      <c r="H70" s="17">
        <f t="shared" si="8"/>
        <v>55650</v>
      </c>
      <c r="I70" s="17">
        <f t="shared" si="8"/>
        <v>0</v>
      </c>
    </row>
    <row r="71" spans="1:9" ht="24" customHeight="1">
      <c r="A71" s="4">
        <v>44</v>
      </c>
      <c r="B71" s="101" t="s">
        <v>33</v>
      </c>
      <c r="C71" s="4">
        <v>834</v>
      </c>
      <c r="D71" s="9" t="s">
        <v>65</v>
      </c>
      <c r="E71" s="127">
        <v>8110000000</v>
      </c>
      <c r="F71" s="9"/>
      <c r="G71" s="17">
        <f t="shared" si="8"/>
        <v>53225</v>
      </c>
      <c r="H71" s="17">
        <f t="shared" si="8"/>
        <v>55650</v>
      </c>
      <c r="I71" s="17">
        <f t="shared" si="8"/>
        <v>0</v>
      </c>
    </row>
    <row r="72" spans="1:9" ht="84" customHeight="1">
      <c r="A72" s="4">
        <v>45</v>
      </c>
      <c r="B72" s="70" t="s">
        <v>66</v>
      </c>
      <c r="C72" s="4">
        <v>834</v>
      </c>
      <c r="D72" s="9" t="s">
        <v>65</v>
      </c>
      <c r="E72" s="11">
        <v>8110051180</v>
      </c>
      <c r="F72" s="9"/>
      <c r="G72" s="17">
        <f>G73+G75</f>
        <v>53225</v>
      </c>
      <c r="H72" s="17">
        <f>H73+H75</f>
        <v>55650</v>
      </c>
      <c r="I72" s="17">
        <f>I73+I75</f>
        <v>0</v>
      </c>
    </row>
    <row r="73" spans="1:9" ht="84" customHeight="1">
      <c r="A73" s="4">
        <v>46</v>
      </c>
      <c r="B73" s="101" t="s">
        <v>28</v>
      </c>
      <c r="C73" s="4">
        <v>834</v>
      </c>
      <c r="D73" s="9" t="s">
        <v>65</v>
      </c>
      <c r="E73" s="11">
        <v>8110051180</v>
      </c>
      <c r="F73" s="9" t="s">
        <v>53</v>
      </c>
      <c r="G73" s="17">
        <f>G74</f>
        <v>53225</v>
      </c>
      <c r="H73" s="17">
        <f>H74</f>
        <v>55650</v>
      </c>
      <c r="I73" s="17">
        <f>I74</f>
        <v>0</v>
      </c>
    </row>
    <row r="74" spans="1:9" ht="24">
      <c r="A74" s="4">
        <v>47</v>
      </c>
      <c r="B74" s="101" t="s">
        <v>29</v>
      </c>
      <c r="C74" s="4">
        <v>834</v>
      </c>
      <c r="D74" s="20" t="s">
        <v>65</v>
      </c>
      <c r="E74" s="21">
        <v>8110051180</v>
      </c>
      <c r="F74" s="20" t="s">
        <v>55</v>
      </c>
      <c r="G74" s="17">
        <v>53225</v>
      </c>
      <c r="H74" s="17">
        <v>55650</v>
      </c>
      <c r="I74" s="17">
        <v>0</v>
      </c>
    </row>
    <row r="75" spans="1:9" ht="36" customHeight="1">
      <c r="A75" s="4">
        <v>48</v>
      </c>
      <c r="B75" s="101" t="s">
        <v>35</v>
      </c>
      <c r="C75" s="4">
        <v>834</v>
      </c>
      <c r="D75" s="20" t="s">
        <v>65</v>
      </c>
      <c r="E75" s="21">
        <v>8110051180</v>
      </c>
      <c r="F75" s="20" t="s">
        <v>59</v>
      </c>
      <c r="G75" s="16">
        <f>G76</f>
        <v>0</v>
      </c>
      <c r="H75" s="17">
        <v>0</v>
      </c>
      <c r="I75" s="17">
        <f>I76</f>
        <v>0</v>
      </c>
    </row>
    <row r="76" spans="1:9" ht="36">
      <c r="A76" s="4">
        <v>49</v>
      </c>
      <c r="B76" s="101" t="s">
        <v>36</v>
      </c>
      <c r="C76" s="4">
        <v>834</v>
      </c>
      <c r="D76" s="20" t="s">
        <v>65</v>
      </c>
      <c r="E76" s="21">
        <v>8110051180</v>
      </c>
      <c r="F76" s="20" t="s">
        <v>60</v>
      </c>
      <c r="G76" s="17">
        <v>0</v>
      </c>
      <c r="H76" s="17">
        <v>0</v>
      </c>
      <c r="I76" s="17">
        <v>0</v>
      </c>
    </row>
    <row r="77" spans="1:9" ht="49.5" customHeight="1">
      <c r="A77" s="123">
        <v>50</v>
      </c>
      <c r="B77" s="79" t="s">
        <v>67</v>
      </c>
      <c r="C77" s="123">
        <v>834</v>
      </c>
      <c r="D77" s="131" t="s">
        <v>68</v>
      </c>
      <c r="E77" s="132">
        <v>0</v>
      </c>
      <c r="F77" s="131"/>
      <c r="G77" s="126">
        <f aca="true" t="shared" si="9" ref="G77:G82">G78</f>
        <v>80000</v>
      </c>
      <c r="H77" s="126">
        <f aca="true" t="shared" si="10" ref="H77:H82">H78</f>
        <v>80000</v>
      </c>
      <c r="I77" s="126">
        <f aca="true" t="shared" si="11" ref="I77:I82">I78</f>
        <v>80000</v>
      </c>
    </row>
    <row r="78" spans="1:9" ht="39" customHeight="1">
      <c r="A78" s="4">
        <v>51</v>
      </c>
      <c r="B78" s="84" t="s">
        <v>69</v>
      </c>
      <c r="C78" s="4">
        <v>834</v>
      </c>
      <c r="D78" s="13" t="s">
        <v>70</v>
      </c>
      <c r="E78" s="14">
        <v>0</v>
      </c>
      <c r="F78" s="13"/>
      <c r="G78" s="10">
        <f t="shared" si="9"/>
        <v>80000</v>
      </c>
      <c r="H78" s="10">
        <f t="shared" si="10"/>
        <v>80000</v>
      </c>
      <c r="I78" s="10">
        <f t="shared" si="11"/>
        <v>80000</v>
      </c>
    </row>
    <row r="79" spans="1:9" ht="61.5" customHeight="1">
      <c r="A79" s="4">
        <v>52</v>
      </c>
      <c r="B79" s="84" t="s">
        <v>71</v>
      </c>
      <c r="C79" s="4">
        <v>834</v>
      </c>
      <c r="D79" s="13" t="s">
        <v>70</v>
      </c>
      <c r="E79" s="14">
        <v>100000000</v>
      </c>
      <c r="F79" s="13"/>
      <c r="G79" s="10">
        <f t="shared" si="9"/>
        <v>80000</v>
      </c>
      <c r="H79" s="10">
        <f t="shared" si="10"/>
        <v>80000</v>
      </c>
      <c r="I79" s="10">
        <f t="shared" si="11"/>
        <v>80000</v>
      </c>
    </row>
    <row r="80" spans="1:9" ht="36">
      <c r="A80" s="4">
        <v>53</v>
      </c>
      <c r="B80" s="84" t="s">
        <v>72</v>
      </c>
      <c r="C80" s="4">
        <v>834</v>
      </c>
      <c r="D80" s="13" t="s">
        <v>70</v>
      </c>
      <c r="E80" s="132">
        <v>130000000</v>
      </c>
      <c r="F80" s="13"/>
      <c r="G80" s="10">
        <f t="shared" si="9"/>
        <v>80000</v>
      </c>
      <c r="H80" s="10">
        <f t="shared" si="10"/>
        <v>80000</v>
      </c>
      <c r="I80" s="10">
        <f t="shared" si="11"/>
        <v>80000</v>
      </c>
    </row>
    <row r="81" spans="1:9" ht="124.5" customHeight="1">
      <c r="A81" s="4">
        <v>54</v>
      </c>
      <c r="B81" s="84" t="s">
        <v>73</v>
      </c>
      <c r="C81" s="4">
        <v>834</v>
      </c>
      <c r="D81" s="13" t="s">
        <v>70</v>
      </c>
      <c r="E81" s="14">
        <v>130082020</v>
      </c>
      <c r="F81" s="13"/>
      <c r="G81" s="10">
        <f t="shared" si="9"/>
        <v>80000</v>
      </c>
      <c r="H81" s="10">
        <f t="shared" si="10"/>
        <v>80000</v>
      </c>
      <c r="I81" s="10">
        <f t="shared" si="11"/>
        <v>80000</v>
      </c>
    </row>
    <row r="82" spans="1:9" ht="36">
      <c r="A82" s="4">
        <v>55</v>
      </c>
      <c r="B82" s="84" t="s">
        <v>74</v>
      </c>
      <c r="C82" s="4">
        <v>834</v>
      </c>
      <c r="D82" s="13" t="s">
        <v>70</v>
      </c>
      <c r="E82" s="14">
        <v>130082020</v>
      </c>
      <c r="F82" s="13" t="s">
        <v>59</v>
      </c>
      <c r="G82" s="10">
        <f t="shared" si="9"/>
        <v>80000</v>
      </c>
      <c r="H82" s="10">
        <f t="shared" si="10"/>
        <v>80000</v>
      </c>
      <c r="I82" s="10">
        <f t="shared" si="11"/>
        <v>80000</v>
      </c>
    </row>
    <row r="83" spans="1:9" ht="39.75" customHeight="1">
      <c r="A83" s="4">
        <v>56</v>
      </c>
      <c r="B83" s="84" t="s">
        <v>36</v>
      </c>
      <c r="C83" s="4">
        <v>834</v>
      </c>
      <c r="D83" s="13" t="s">
        <v>70</v>
      </c>
      <c r="E83" s="14">
        <v>130082020</v>
      </c>
      <c r="F83" s="13" t="s">
        <v>60</v>
      </c>
      <c r="G83" s="10">
        <v>80000</v>
      </c>
      <c r="H83" s="10">
        <v>80000</v>
      </c>
      <c r="I83" s="10">
        <v>80000</v>
      </c>
    </row>
    <row r="84" spans="1:9" ht="12.75">
      <c r="A84" s="133">
        <v>57</v>
      </c>
      <c r="B84" s="79" t="s">
        <v>75</v>
      </c>
      <c r="C84" s="133">
        <v>834</v>
      </c>
      <c r="D84" s="134" t="s">
        <v>76</v>
      </c>
      <c r="E84" s="135"/>
      <c r="F84" s="134"/>
      <c r="G84" s="136">
        <f aca="true" t="shared" si="12" ref="G84:G89">G85</f>
        <v>87600</v>
      </c>
      <c r="H84" s="136">
        <f aca="true" t="shared" si="13" ref="H84:H89">H85</f>
        <v>89600</v>
      </c>
      <c r="I84" s="136">
        <f aca="true" t="shared" si="14" ref="I84:I89">I85</f>
        <v>92200</v>
      </c>
    </row>
    <row r="85" spans="1:9" ht="12.75">
      <c r="A85" s="4">
        <v>58</v>
      </c>
      <c r="B85" s="84" t="s">
        <v>77</v>
      </c>
      <c r="C85" s="4">
        <v>834</v>
      </c>
      <c r="D85" s="13" t="s">
        <v>78</v>
      </c>
      <c r="E85" s="14"/>
      <c r="F85" s="13"/>
      <c r="G85" s="10">
        <f t="shared" si="12"/>
        <v>87600</v>
      </c>
      <c r="H85" s="10">
        <f t="shared" si="13"/>
        <v>89600</v>
      </c>
      <c r="I85" s="10">
        <f t="shared" si="14"/>
        <v>92200</v>
      </c>
    </row>
    <row r="86" spans="1:9" ht="64.5" customHeight="1">
      <c r="A86" s="4">
        <v>59</v>
      </c>
      <c r="B86" s="84" t="s">
        <v>79</v>
      </c>
      <c r="C86" s="4">
        <v>834</v>
      </c>
      <c r="D86" s="13" t="s">
        <v>78</v>
      </c>
      <c r="E86" s="14">
        <v>100000000</v>
      </c>
      <c r="F86" s="13"/>
      <c r="G86" s="10">
        <f t="shared" si="12"/>
        <v>87600</v>
      </c>
      <c r="H86" s="10">
        <f t="shared" si="13"/>
        <v>89600</v>
      </c>
      <c r="I86" s="10">
        <f t="shared" si="14"/>
        <v>92200</v>
      </c>
    </row>
    <row r="87" spans="1:9" ht="45" customHeight="1">
      <c r="A87" s="4">
        <v>60</v>
      </c>
      <c r="B87" s="137" t="s">
        <v>80</v>
      </c>
      <c r="C87" s="15">
        <v>834</v>
      </c>
      <c r="D87" s="138" t="s">
        <v>78</v>
      </c>
      <c r="E87" s="135">
        <v>120000000</v>
      </c>
      <c r="F87" s="138"/>
      <c r="G87" s="16">
        <f t="shared" si="12"/>
        <v>87600</v>
      </c>
      <c r="H87" s="16">
        <f t="shared" si="13"/>
        <v>89600</v>
      </c>
      <c r="I87" s="16">
        <f t="shared" si="14"/>
        <v>92200</v>
      </c>
    </row>
    <row r="88" spans="1:9" ht="144.75" customHeight="1">
      <c r="A88" s="4">
        <v>61</v>
      </c>
      <c r="B88" s="84" t="s">
        <v>81</v>
      </c>
      <c r="C88" s="4">
        <v>834</v>
      </c>
      <c r="D88" s="13" t="s">
        <v>78</v>
      </c>
      <c r="E88" s="14">
        <v>120081090</v>
      </c>
      <c r="F88" s="13"/>
      <c r="G88" s="10">
        <f t="shared" si="12"/>
        <v>87600</v>
      </c>
      <c r="H88" s="10">
        <f t="shared" si="13"/>
        <v>89600</v>
      </c>
      <c r="I88" s="10">
        <f t="shared" si="14"/>
        <v>92200</v>
      </c>
    </row>
    <row r="89" spans="1:9" ht="36" customHeight="1">
      <c r="A89" s="4">
        <v>62</v>
      </c>
      <c r="B89" s="84" t="s">
        <v>35</v>
      </c>
      <c r="C89" s="4">
        <v>834</v>
      </c>
      <c r="D89" s="13" t="s">
        <v>78</v>
      </c>
      <c r="E89" s="14">
        <v>120081090</v>
      </c>
      <c r="F89" s="13" t="s">
        <v>59</v>
      </c>
      <c r="G89" s="10">
        <f t="shared" si="12"/>
        <v>87600</v>
      </c>
      <c r="H89" s="10">
        <f t="shared" si="13"/>
        <v>89600</v>
      </c>
      <c r="I89" s="10">
        <f t="shared" si="14"/>
        <v>92200</v>
      </c>
    </row>
    <row r="90" spans="1:9" ht="36">
      <c r="A90" s="4">
        <v>63</v>
      </c>
      <c r="B90" s="84" t="s">
        <v>36</v>
      </c>
      <c r="C90" s="4">
        <v>834</v>
      </c>
      <c r="D90" s="13" t="s">
        <v>78</v>
      </c>
      <c r="E90" s="14">
        <v>120081090</v>
      </c>
      <c r="F90" s="13" t="s">
        <v>60</v>
      </c>
      <c r="G90" s="10">
        <v>87600</v>
      </c>
      <c r="H90" s="10">
        <v>89600</v>
      </c>
      <c r="I90" s="10">
        <v>92200</v>
      </c>
    </row>
    <row r="91" spans="1:9" ht="21" customHeight="1">
      <c r="A91" s="133">
        <v>64</v>
      </c>
      <c r="B91" s="79" t="s">
        <v>82</v>
      </c>
      <c r="C91" s="133">
        <v>834</v>
      </c>
      <c r="D91" s="134" t="s">
        <v>83</v>
      </c>
      <c r="E91" s="135"/>
      <c r="F91" s="133"/>
      <c r="G91" s="136">
        <f>G92+G98</f>
        <v>407985</v>
      </c>
      <c r="H91" s="136">
        <f>H92+H98</f>
        <v>357985</v>
      </c>
      <c r="I91" s="136">
        <f>I92+I98</f>
        <v>357985</v>
      </c>
    </row>
    <row r="92" spans="1:9" ht="12.75">
      <c r="A92" s="4">
        <v>65</v>
      </c>
      <c r="B92" s="70" t="s">
        <v>84</v>
      </c>
      <c r="C92" s="4">
        <v>834</v>
      </c>
      <c r="D92" s="9" t="s">
        <v>85</v>
      </c>
      <c r="E92" s="11"/>
      <c r="F92" s="4"/>
      <c r="G92" s="16">
        <f aca="true" t="shared" si="15" ref="G92:H96">G93</f>
        <v>77985</v>
      </c>
      <c r="H92" s="17">
        <f t="shared" si="15"/>
        <v>77985</v>
      </c>
      <c r="I92" s="17">
        <f>I97</f>
        <v>77985</v>
      </c>
    </row>
    <row r="93" spans="1:9" ht="48">
      <c r="A93" s="4">
        <v>66</v>
      </c>
      <c r="B93" s="70" t="s">
        <v>86</v>
      </c>
      <c r="C93" s="4">
        <v>834</v>
      </c>
      <c r="D93" s="9" t="s">
        <v>85</v>
      </c>
      <c r="E93" s="11">
        <v>100000000</v>
      </c>
      <c r="F93" s="4"/>
      <c r="G93" s="10">
        <f t="shared" si="15"/>
        <v>77985</v>
      </c>
      <c r="H93" s="17">
        <f t="shared" si="15"/>
        <v>77985</v>
      </c>
      <c r="I93" s="17">
        <f>I92</f>
        <v>77985</v>
      </c>
    </row>
    <row r="94" spans="1:9" ht="30" customHeight="1">
      <c r="A94" s="4">
        <v>67</v>
      </c>
      <c r="B94" s="137" t="s">
        <v>87</v>
      </c>
      <c r="C94" s="15">
        <v>834</v>
      </c>
      <c r="D94" s="138" t="s">
        <v>85</v>
      </c>
      <c r="E94" s="135">
        <v>110000000</v>
      </c>
      <c r="F94" s="15"/>
      <c r="G94" s="16">
        <f t="shared" si="15"/>
        <v>77985</v>
      </c>
      <c r="H94" s="16">
        <f t="shared" si="15"/>
        <v>77985</v>
      </c>
      <c r="I94" s="16">
        <f>I93</f>
        <v>77985</v>
      </c>
    </row>
    <row r="95" spans="1:9" ht="96">
      <c r="A95" s="4">
        <v>68</v>
      </c>
      <c r="B95" s="70" t="s">
        <v>88</v>
      </c>
      <c r="C95" s="4">
        <v>834</v>
      </c>
      <c r="D95" s="9" t="s">
        <v>85</v>
      </c>
      <c r="E95" s="11">
        <v>110083010</v>
      </c>
      <c r="F95" s="4"/>
      <c r="G95" s="10">
        <f t="shared" si="15"/>
        <v>77985</v>
      </c>
      <c r="H95" s="17">
        <f t="shared" si="15"/>
        <v>77985</v>
      </c>
      <c r="I95" s="17">
        <f>I94</f>
        <v>77985</v>
      </c>
    </row>
    <row r="96" spans="1:9" ht="24">
      <c r="A96" s="4">
        <v>69</v>
      </c>
      <c r="B96" s="70" t="s">
        <v>35</v>
      </c>
      <c r="C96" s="4">
        <v>834</v>
      </c>
      <c r="D96" s="9" t="s">
        <v>85</v>
      </c>
      <c r="E96" s="11">
        <v>110083010</v>
      </c>
      <c r="F96" s="4">
        <v>200</v>
      </c>
      <c r="G96" s="10">
        <f t="shared" si="15"/>
        <v>77985</v>
      </c>
      <c r="H96" s="17">
        <f t="shared" si="15"/>
        <v>77985</v>
      </c>
      <c r="I96" s="17">
        <f>I95</f>
        <v>77985</v>
      </c>
    </row>
    <row r="97" spans="1:9" ht="40.5" customHeight="1">
      <c r="A97" s="4">
        <v>70</v>
      </c>
      <c r="B97" s="70" t="s">
        <v>36</v>
      </c>
      <c r="C97" s="4">
        <v>834</v>
      </c>
      <c r="D97" s="9" t="s">
        <v>85</v>
      </c>
      <c r="E97" s="11">
        <v>110083010</v>
      </c>
      <c r="F97" s="4">
        <v>240</v>
      </c>
      <c r="G97" s="10">
        <v>77985</v>
      </c>
      <c r="H97" s="17">
        <v>77985</v>
      </c>
      <c r="I97" s="17">
        <v>77985</v>
      </c>
    </row>
    <row r="98" spans="1:9" ht="12.75">
      <c r="A98" s="4">
        <v>71</v>
      </c>
      <c r="B98" s="70" t="s">
        <v>89</v>
      </c>
      <c r="C98" s="4">
        <v>834</v>
      </c>
      <c r="D98" s="9" t="s">
        <v>90</v>
      </c>
      <c r="E98" s="11"/>
      <c r="F98" s="4"/>
      <c r="G98" s="16">
        <f>G102+G104+G107</f>
        <v>330000</v>
      </c>
      <c r="H98" s="16">
        <f>H102+H104+H107</f>
        <v>280000</v>
      </c>
      <c r="I98" s="16">
        <f>I102+I104+I107</f>
        <v>280000</v>
      </c>
    </row>
    <row r="99" spans="1:9" ht="64.5" customHeight="1">
      <c r="A99" s="4">
        <v>72</v>
      </c>
      <c r="B99" s="70" t="s">
        <v>79</v>
      </c>
      <c r="C99" s="4">
        <v>834</v>
      </c>
      <c r="D99" s="9" t="s">
        <v>90</v>
      </c>
      <c r="E99" s="11">
        <v>100000000</v>
      </c>
      <c r="F99" s="4"/>
      <c r="G99" s="18">
        <f>G100</f>
        <v>330000</v>
      </c>
      <c r="H99" s="18">
        <f>H100</f>
        <v>280000</v>
      </c>
      <c r="I99" s="18">
        <f>I100</f>
        <v>280000</v>
      </c>
    </row>
    <row r="100" spans="1:9" ht="25.5" customHeight="1">
      <c r="A100" s="15">
        <v>73</v>
      </c>
      <c r="B100" s="137" t="s">
        <v>91</v>
      </c>
      <c r="C100" s="15">
        <v>834</v>
      </c>
      <c r="D100" s="138" t="s">
        <v>90</v>
      </c>
      <c r="E100" s="135">
        <v>110000000</v>
      </c>
      <c r="F100" s="15"/>
      <c r="G100" s="16">
        <f>G101+G104+G107</f>
        <v>330000</v>
      </c>
      <c r="H100" s="16">
        <f>H101+H104+H107</f>
        <v>280000</v>
      </c>
      <c r="I100" s="16">
        <f>I101+I104+I107</f>
        <v>280000</v>
      </c>
    </row>
    <row r="101" spans="1:9" ht="84">
      <c r="A101" s="4">
        <v>74</v>
      </c>
      <c r="B101" s="70" t="s">
        <v>92</v>
      </c>
      <c r="C101" s="4">
        <v>834</v>
      </c>
      <c r="D101" s="9" t="s">
        <v>90</v>
      </c>
      <c r="E101" s="11">
        <v>110081010</v>
      </c>
      <c r="F101" s="4"/>
      <c r="G101" s="18">
        <f>G102</f>
        <v>110000</v>
      </c>
      <c r="H101" s="18">
        <f>H102</f>
        <v>110000</v>
      </c>
      <c r="I101" s="18">
        <f>I102</f>
        <v>110000</v>
      </c>
    </row>
    <row r="102" spans="1:9" ht="29.25" customHeight="1">
      <c r="A102" s="4">
        <v>75</v>
      </c>
      <c r="B102" s="84" t="s">
        <v>35</v>
      </c>
      <c r="C102" s="4">
        <v>834</v>
      </c>
      <c r="D102" s="9" t="s">
        <v>90</v>
      </c>
      <c r="E102" s="11">
        <v>110081010</v>
      </c>
      <c r="F102" s="4">
        <v>200</v>
      </c>
      <c r="G102" s="18">
        <f>G103</f>
        <v>110000</v>
      </c>
      <c r="H102" s="18">
        <v>110000</v>
      </c>
      <c r="I102" s="18">
        <f>I103</f>
        <v>110000</v>
      </c>
    </row>
    <row r="103" spans="1:9" ht="39" customHeight="1">
      <c r="A103" s="4">
        <v>76</v>
      </c>
      <c r="B103" s="84" t="s">
        <v>36</v>
      </c>
      <c r="C103" s="4">
        <v>834</v>
      </c>
      <c r="D103" s="9" t="s">
        <v>90</v>
      </c>
      <c r="E103" s="11">
        <v>110081010</v>
      </c>
      <c r="F103" s="4">
        <v>240</v>
      </c>
      <c r="G103" s="16">
        <v>110000</v>
      </c>
      <c r="H103" s="10">
        <v>110000</v>
      </c>
      <c r="I103" s="10">
        <v>110000</v>
      </c>
    </row>
    <row r="104" spans="1:9" ht="96">
      <c r="A104" s="4">
        <v>77</v>
      </c>
      <c r="B104" s="84" t="s">
        <v>93</v>
      </c>
      <c r="C104" s="4">
        <v>834</v>
      </c>
      <c r="D104" s="9" t="s">
        <v>90</v>
      </c>
      <c r="E104" s="11">
        <v>110081040</v>
      </c>
      <c r="F104" s="4"/>
      <c r="G104" s="10">
        <f aca="true" t="shared" si="16" ref="G104:I105">G105</f>
        <v>20000</v>
      </c>
      <c r="H104" s="10">
        <f t="shared" si="16"/>
        <v>20000</v>
      </c>
      <c r="I104" s="10">
        <f t="shared" si="16"/>
        <v>20000</v>
      </c>
    </row>
    <row r="105" spans="1:9" ht="24">
      <c r="A105" s="4">
        <v>78</v>
      </c>
      <c r="B105" s="84" t="s">
        <v>35</v>
      </c>
      <c r="C105" s="4">
        <v>834</v>
      </c>
      <c r="D105" s="9" t="s">
        <v>90</v>
      </c>
      <c r="E105" s="11">
        <v>110081040</v>
      </c>
      <c r="F105" s="4">
        <v>200</v>
      </c>
      <c r="G105" s="10">
        <f t="shared" si="16"/>
        <v>20000</v>
      </c>
      <c r="H105" s="10">
        <f t="shared" si="16"/>
        <v>20000</v>
      </c>
      <c r="I105" s="10">
        <f t="shared" si="16"/>
        <v>20000</v>
      </c>
    </row>
    <row r="106" spans="1:9" ht="40.5" customHeight="1">
      <c r="A106" s="4">
        <v>79</v>
      </c>
      <c r="B106" s="84" t="s">
        <v>36</v>
      </c>
      <c r="C106" s="4">
        <v>834</v>
      </c>
      <c r="D106" s="9" t="s">
        <v>90</v>
      </c>
      <c r="E106" s="11">
        <v>110081040</v>
      </c>
      <c r="F106" s="4">
        <v>240</v>
      </c>
      <c r="G106" s="10">
        <v>20000</v>
      </c>
      <c r="H106" s="10">
        <v>20000</v>
      </c>
      <c r="I106" s="10">
        <v>20000</v>
      </c>
    </row>
    <row r="107" spans="1:9" ht="89.25" customHeight="1">
      <c r="A107" s="4">
        <v>80</v>
      </c>
      <c r="B107" s="84" t="s">
        <v>94</v>
      </c>
      <c r="C107" s="4">
        <v>834</v>
      </c>
      <c r="D107" s="13" t="s">
        <v>90</v>
      </c>
      <c r="E107" s="14">
        <v>110081050</v>
      </c>
      <c r="F107" s="15"/>
      <c r="G107" s="16">
        <f>G109</f>
        <v>200000</v>
      </c>
      <c r="H107" s="16">
        <f>H109</f>
        <v>150000</v>
      </c>
      <c r="I107" s="16">
        <f>I109</f>
        <v>150000</v>
      </c>
    </row>
    <row r="108" spans="1:9" ht="24">
      <c r="A108" s="4">
        <v>81</v>
      </c>
      <c r="B108" s="84" t="s">
        <v>35</v>
      </c>
      <c r="C108" s="4">
        <v>834</v>
      </c>
      <c r="D108" s="13" t="s">
        <v>90</v>
      </c>
      <c r="E108" s="14">
        <v>110081050</v>
      </c>
      <c r="F108" s="15">
        <v>200</v>
      </c>
      <c r="G108" s="16">
        <f>G109</f>
        <v>200000</v>
      </c>
      <c r="H108" s="16">
        <f>H109</f>
        <v>150000</v>
      </c>
      <c r="I108" s="16">
        <f>I109</f>
        <v>150000</v>
      </c>
    </row>
    <row r="109" spans="1:9" ht="40.5" customHeight="1">
      <c r="A109" s="4">
        <v>82</v>
      </c>
      <c r="B109" s="84" t="s">
        <v>36</v>
      </c>
      <c r="C109" s="4">
        <v>834</v>
      </c>
      <c r="D109" s="13" t="s">
        <v>90</v>
      </c>
      <c r="E109" s="14">
        <v>110081050</v>
      </c>
      <c r="F109" s="15">
        <v>240</v>
      </c>
      <c r="G109" s="16">
        <v>200000</v>
      </c>
      <c r="H109" s="10">
        <v>150000</v>
      </c>
      <c r="I109" s="10">
        <v>150000</v>
      </c>
    </row>
    <row r="110" spans="1:9" ht="12.75">
      <c r="A110" s="123">
        <v>83</v>
      </c>
      <c r="B110" s="79" t="s">
        <v>95</v>
      </c>
      <c r="C110" s="123">
        <v>834</v>
      </c>
      <c r="D110" s="131" t="s">
        <v>96</v>
      </c>
      <c r="E110" s="132"/>
      <c r="F110" s="133"/>
      <c r="G110" s="136">
        <f aca="true" t="shared" si="17" ref="G110:G115">G111</f>
        <v>1649300</v>
      </c>
      <c r="H110" s="126">
        <f aca="true" t="shared" si="18" ref="H110:H115">H111</f>
        <v>1649300</v>
      </c>
      <c r="I110" s="126">
        <f aca="true" t="shared" si="19" ref="I110:I115">I111</f>
        <v>1649300</v>
      </c>
    </row>
    <row r="111" spans="1:9" ht="12.75">
      <c r="A111" s="4">
        <v>84</v>
      </c>
      <c r="B111" s="84" t="s">
        <v>97</v>
      </c>
      <c r="C111" s="4">
        <v>834</v>
      </c>
      <c r="D111" s="13" t="s">
        <v>98</v>
      </c>
      <c r="E111" s="14"/>
      <c r="F111" s="13"/>
      <c r="G111" s="10">
        <f t="shared" si="17"/>
        <v>1649300</v>
      </c>
      <c r="H111" s="10">
        <f t="shared" si="18"/>
        <v>1649300</v>
      </c>
      <c r="I111" s="10">
        <f t="shared" si="19"/>
        <v>1649300</v>
      </c>
    </row>
    <row r="112" spans="1:9" ht="63" customHeight="1">
      <c r="A112" s="4">
        <v>82</v>
      </c>
      <c r="B112" s="84" t="s">
        <v>47</v>
      </c>
      <c r="C112" s="4">
        <v>834</v>
      </c>
      <c r="D112" s="13" t="s">
        <v>98</v>
      </c>
      <c r="E112" s="14">
        <v>100000000</v>
      </c>
      <c r="F112" s="13"/>
      <c r="G112" s="10">
        <f t="shared" si="17"/>
        <v>1649300</v>
      </c>
      <c r="H112" s="10">
        <f t="shared" si="18"/>
        <v>1649300</v>
      </c>
      <c r="I112" s="10">
        <f t="shared" si="19"/>
        <v>1649300</v>
      </c>
    </row>
    <row r="113" spans="1:9" ht="24">
      <c r="A113" s="4">
        <v>83</v>
      </c>
      <c r="B113" s="84" t="s">
        <v>99</v>
      </c>
      <c r="C113" s="4">
        <v>834</v>
      </c>
      <c r="D113" s="13" t="s">
        <v>98</v>
      </c>
      <c r="E113" s="132">
        <v>140000000</v>
      </c>
      <c r="F113" s="13"/>
      <c r="G113" s="10">
        <f t="shared" si="17"/>
        <v>1649300</v>
      </c>
      <c r="H113" s="10">
        <f t="shared" si="18"/>
        <v>1649300</v>
      </c>
      <c r="I113" s="10">
        <f t="shared" si="19"/>
        <v>1649300</v>
      </c>
    </row>
    <row r="114" spans="1:9" ht="195.75" customHeight="1">
      <c r="A114" s="4">
        <v>84</v>
      </c>
      <c r="B114" s="84" t="s">
        <v>100</v>
      </c>
      <c r="C114" s="4">
        <v>834</v>
      </c>
      <c r="D114" s="13" t="s">
        <v>98</v>
      </c>
      <c r="E114" s="14">
        <v>140082060</v>
      </c>
      <c r="F114" s="13"/>
      <c r="G114" s="10">
        <f t="shared" si="17"/>
        <v>1649300</v>
      </c>
      <c r="H114" s="10">
        <f t="shared" si="18"/>
        <v>1649300</v>
      </c>
      <c r="I114" s="10">
        <f t="shared" si="19"/>
        <v>1649300</v>
      </c>
    </row>
    <row r="115" spans="1:9" ht="12.75">
      <c r="A115" s="4">
        <v>85</v>
      </c>
      <c r="B115" s="84" t="s">
        <v>101</v>
      </c>
      <c r="C115" s="4">
        <v>834</v>
      </c>
      <c r="D115" s="13" t="s">
        <v>98</v>
      </c>
      <c r="E115" s="14">
        <v>140082060</v>
      </c>
      <c r="F115" s="13" t="s">
        <v>102</v>
      </c>
      <c r="G115" s="10">
        <f t="shared" si="17"/>
        <v>1649300</v>
      </c>
      <c r="H115" s="10">
        <f t="shared" si="18"/>
        <v>1649300</v>
      </c>
      <c r="I115" s="10">
        <f t="shared" si="19"/>
        <v>1649300</v>
      </c>
    </row>
    <row r="116" spans="1:9" ht="12.75">
      <c r="A116" s="26">
        <v>86</v>
      </c>
      <c r="B116" s="99" t="s">
        <v>103</v>
      </c>
      <c r="C116" s="4">
        <v>834</v>
      </c>
      <c r="D116" s="13" t="s">
        <v>98</v>
      </c>
      <c r="E116" s="14">
        <v>140082060</v>
      </c>
      <c r="F116" s="13" t="s">
        <v>104</v>
      </c>
      <c r="G116" s="10">
        <v>1649300</v>
      </c>
      <c r="H116" s="10">
        <v>1649300</v>
      </c>
      <c r="I116" s="10">
        <v>1649300</v>
      </c>
    </row>
    <row r="117" spans="1:9" ht="12.75">
      <c r="A117" s="139">
        <v>87</v>
      </c>
      <c r="B117" s="93" t="s">
        <v>105</v>
      </c>
      <c r="C117" s="123">
        <v>834</v>
      </c>
      <c r="D117" s="131" t="s">
        <v>106</v>
      </c>
      <c r="E117" s="132"/>
      <c r="F117" s="131"/>
      <c r="G117" s="126">
        <f>G118</f>
        <v>79264.56</v>
      </c>
      <c r="H117" s="126">
        <f aca="true" t="shared" si="20" ref="H117:H122">H118</f>
        <v>79264.56</v>
      </c>
      <c r="I117" s="126">
        <f aca="true" t="shared" si="21" ref="I117:I122">I118</f>
        <v>79264.56</v>
      </c>
    </row>
    <row r="118" spans="1:9" ht="12.75">
      <c r="A118" s="26">
        <v>88</v>
      </c>
      <c r="B118" s="99" t="s">
        <v>107</v>
      </c>
      <c r="C118" s="4">
        <v>834</v>
      </c>
      <c r="D118" s="13" t="s">
        <v>108</v>
      </c>
      <c r="E118" s="14"/>
      <c r="F118" s="13"/>
      <c r="G118" s="10">
        <f>G119</f>
        <v>79264.56</v>
      </c>
      <c r="H118" s="10">
        <f t="shared" si="20"/>
        <v>79264.56</v>
      </c>
      <c r="I118" s="10">
        <f t="shared" si="21"/>
        <v>79264.56</v>
      </c>
    </row>
    <row r="119" spans="1:9" ht="63" customHeight="1">
      <c r="A119" s="26">
        <v>89</v>
      </c>
      <c r="B119" s="99" t="s">
        <v>109</v>
      </c>
      <c r="C119" s="4">
        <v>834</v>
      </c>
      <c r="D119" s="13" t="s">
        <v>108</v>
      </c>
      <c r="E119" s="14">
        <v>100000000</v>
      </c>
      <c r="F119" s="13"/>
      <c r="G119" s="10">
        <f>G120</f>
        <v>79264.56</v>
      </c>
      <c r="H119" s="10">
        <f t="shared" si="20"/>
        <v>79264.56</v>
      </c>
      <c r="I119" s="10">
        <f t="shared" si="21"/>
        <v>79264.56</v>
      </c>
    </row>
    <row r="120" spans="1:9" ht="24">
      <c r="A120" s="26">
        <v>90</v>
      </c>
      <c r="B120" s="99" t="s">
        <v>99</v>
      </c>
      <c r="C120" s="4">
        <v>834</v>
      </c>
      <c r="D120" s="13" t="s">
        <v>108</v>
      </c>
      <c r="E120" s="132">
        <v>140000000</v>
      </c>
      <c r="F120" s="13"/>
      <c r="G120" s="10">
        <f>G122</f>
        <v>79264.56</v>
      </c>
      <c r="H120" s="10">
        <f t="shared" si="20"/>
        <v>79264.56</v>
      </c>
      <c r="I120" s="10">
        <f t="shared" si="21"/>
        <v>79264.56</v>
      </c>
    </row>
    <row r="121" spans="1:9" ht="219" customHeight="1">
      <c r="A121" s="26">
        <v>91</v>
      </c>
      <c r="B121" s="99" t="s">
        <v>110</v>
      </c>
      <c r="C121" s="4">
        <v>834</v>
      </c>
      <c r="D121" s="13" t="s">
        <v>108</v>
      </c>
      <c r="E121" s="14">
        <v>140082110</v>
      </c>
      <c r="F121" s="13"/>
      <c r="G121" s="10">
        <f>G122</f>
        <v>79264.56</v>
      </c>
      <c r="H121" s="10">
        <f t="shared" si="20"/>
        <v>79264.56</v>
      </c>
      <c r="I121" s="10">
        <f t="shared" si="21"/>
        <v>79264.56</v>
      </c>
    </row>
    <row r="122" spans="1:9" ht="12.75">
      <c r="A122" s="26">
        <v>92</v>
      </c>
      <c r="B122" s="99" t="s">
        <v>101</v>
      </c>
      <c r="C122" s="4">
        <v>834</v>
      </c>
      <c r="D122" s="13" t="s">
        <v>108</v>
      </c>
      <c r="E122" s="14">
        <v>140082110</v>
      </c>
      <c r="F122" s="13" t="s">
        <v>102</v>
      </c>
      <c r="G122" s="10">
        <f>G123</f>
        <v>79264.56</v>
      </c>
      <c r="H122" s="10">
        <f t="shared" si="20"/>
        <v>79264.56</v>
      </c>
      <c r="I122" s="10">
        <f t="shared" si="21"/>
        <v>79264.56</v>
      </c>
    </row>
    <row r="123" spans="1:9" ht="12.75">
      <c r="A123" s="26">
        <v>93</v>
      </c>
      <c r="B123" s="99" t="s">
        <v>103</v>
      </c>
      <c r="C123" s="4">
        <v>834</v>
      </c>
      <c r="D123" s="13" t="s">
        <v>108</v>
      </c>
      <c r="E123" s="14">
        <v>140082110</v>
      </c>
      <c r="F123" s="13" t="s">
        <v>104</v>
      </c>
      <c r="G123" s="10">
        <v>79264.56</v>
      </c>
      <c r="H123" s="10">
        <v>79264.56</v>
      </c>
      <c r="I123" s="10">
        <v>79264.56</v>
      </c>
    </row>
    <row r="124" spans="1:9" ht="39.75" customHeight="1">
      <c r="A124" s="139">
        <v>94</v>
      </c>
      <c r="B124" s="93" t="s">
        <v>111</v>
      </c>
      <c r="C124" s="123">
        <v>834</v>
      </c>
      <c r="D124" s="131" t="s">
        <v>112</v>
      </c>
      <c r="E124" s="132"/>
      <c r="F124" s="131"/>
      <c r="G124" s="136">
        <f aca="true" t="shared" si="22" ref="G124:G129">G125</f>
        <v>26404</v>
      </c>
      <c r="H124" s="126">
        <f aca="true" t="shared" si="23" ref="H124:H129">H125</f>
        <v>26404</v>
      </c>
      <c r="I124" s="126">
        <f aca="true" t="shared" si="24" ref="I124:I129">I125</f>
        <v>26404</v>
      </c>
    </row>
    <row r="125" spans="1:9" ht="12.75">
      <c r="A125" s="26">
        <v>92</v>
      </c>
      <c r="B125" s="99" t="s">
        <v>113</v>
      </c>
      <c r="C125" s="4">
        <v>834</v>
      </c>
      <c r="D125" s="13" t="s">
        <v>114</v>
      </c>
      <c r="E125" s="14"/>
      <c r="F125" s="13"/>
      <c r="G125" s="10">
        <f t="shared" si="22"/>
        <v>26404</v>
      </c>
      <c r="H125" s="10">
        <f t="shared" si="23"/>
        <v>26404</v>
      </c>
      <c r="I125" s="10">
        <f t="shared" si="24"/>
        <v>26404</v>
      </c>
    </row>
    <row r="126" spans="1:9" ht="27" customHeight="1">
      <c r="A126" s="26">
        <v>93</v>
      </c>
      <c r="B126" s="84" t="s">
        <v>32</v>
      </c>
      <c r="C126" s="4">
        <v>834</v>
      </c>
      <c r="D126" s="13" t="s">
        <v>114</v>
      </c>
      <c r="E126" s="14">
        <v>8100000000</v>
      </c>
      <c r="F126" s="13"/>
      <c r="G126" s="10">
        <f t="shared" si="22"/>
        <v>26404</v>
      </c>
      <c r="H126" s="10">
        <f t="shared" si="23"/>
        <v>26404</v>
      </c>
      <c r="I126" s="10">
        <f t="shared" si="24"/>
        <v>26404</v>
      </c>
    </row>
    <row r="127" spans="1:9" ht="27" customHeight="1">
      <c r="A127" s="26">
        <v>94</v>
      </c>
      <c r="B127" s="84" t="s">
        <v>33</v>
      </c>
      <c r="C127" s="4">
        <v>834</v>
      </c>
      <c r="D127" s="13" t="s">
        <v>114</v>
      </c>
      <c r="E127" s="132">
        <v>8110000000</v>
      </c>
      <c r="F127" s="13"/>
      <c r="G127" s="10">
        <f t="shared" si="22"/>
        <v>26404</v>
      </c>
      <c r="H127" s="10">
        <f t="shared" si="23"/>
        <v>26404</v>
      </c>
      <c r="I127" s="10">
        <f t="shared" si="24"/>
        <v>26404</v>
      </c>
    </row>
    <row r="128" spans="1:9" ht="120">
      <c r="A128" s="26">
        <v>95</v>
      </c>
      <c r="B128" s="84" t="s">
        <v>115</v>
      </c>
      <c r="C128" s="4">
        <v>834</v>
      </c>
      <c r="D128" s="13" t="s">
        <v>114</v>
      </c>
      <c r="E128" s="14">
        <v>8110082090</v>
      </c>
      <c r="F128" s="13"/>
      <c r="G128" s="10">
        <f t="shared" si="22"/>
        <v>26404</v>
      </c>
      <c r="H128" s="10">
        <f t="shared" si="23"/>
        <v>26404</v>
      </c>
      <c r="I128" s="10">
        <f t="shared" si="24"/>
        <v>26404</v>
      </c>
    </row>
    <row r="129" spans="1:9" ht="12.75">
      <c r="A129" s="26">
        <v>96</v>
      </c>
      <c r="B129" s="84" t="s">
        <v>101</v>
      </c>
      <c r="C129" s="4">
        <v>834</v>
      </c>
      <c r="D129" s="13" t="s">
        <v>114</v>
      </c>
      <c r="E129" s="14">
        <v>8110082090</v>
      </c>
      <c r="F129" s="13" t="s">
        <v>102</v>
      </c>
      <c r="G129" s="10">
        <f t="shared" si="22"/>
        <v>26404</v>
      </c>
      <c r="H129" s="10">
        <f t="shared" si="23"/>
        <v>26404</v>
      </c>
      <c r="I129" s="10">
        <f t="shared" si="24"/>
        <v>26404</v>
      </c>
    </row>
    <row r="130" spans="1:9" ht="12.75">
      <c r="A130" s="26">
        <v>97</v>
      </c>
      <c r="B130" s="84" t="s">
        <v>103</v>
      </c>
      <c r="C130" s="4">
        <v>834</v>
      </c>
      <c r="D130" s="13" t="s">
        <v>114</v>
      </c>
      <c r="E130" s="14">
        <v>8110082090</v>
      </c>
      <c r="F130" s="13" t="s">
        <v>104</v>
      </c>
      <c r="G130" s="10">
        <v>26404</v>
      </c>
      <c r="H130" s="10">
        <v>26404</v>
      </c>
      <c r="I130" s="10">
        <v>26404</v>
      </c>
    </row>
    <row r="131" spans="1:9" ht="12.75">
      <c r="A131" s="4">
        <v>98</v>
      </c>
      <c r="B131" s="70" t="s">
        <v>116</v>
      </c>
      <c r="C131" s="4"/>
      <c r="D131" s="9"/>
      <c r="E131" s="4"/>
      <c r="F131" s="9"/>
      <c r="G131" s="18"/>
      <c r="H131" s="28">
        <v>174477.68</v>
      </c>
      <c r="I131" s="28">
        <v>346165.85</v>
      </c>
    </row>
    <row r="132" spans="1:9" ht="12.75">
      <c r="A132" s="153"/>
      <c r="B132" s="153"/>
      <c r="C132" s="4"/>
      <c r="D132" s="29"/>
      <c r="E132" s="4"/>
      <c r="F132" s="4"/>
      <c r="G132" s="18">
        <f>G28</f>
        <v>6976541.999999999</v>
      </c>
      <c r="H132" s="18">
        <f>H28</f>
        <v>6979106.999999999</v>
      </c>
      <c r="I132" s="18">
        <f>I28</f>
        <v>6923316.999999999</v>
      </c>
    </row>
    <row r="134" spans="10:13" ht="24" customHeight="1">
      <c r="J134" s="140"/>
      <c r="K134" s="140"/>
      <c r="L134" s="140"/>
      <c r="M134" s="140"/>
    </row>
    <row r="135" spans="10:13" ht="12.75">
      <c r="J135" s="141"/>
      <c r="K135" s="141"/>
      <c r="L135" s="141"/>
      <c r="M135" s="141"/>
    </row>
    <row r="136" spans="10:13" ht="12.75">
      <c r="J136" s="141"/>
      <c r="K136" s="141"/>
      <c r="L136" s="141"/>
      <c r="M136" s="141"/>
    </row>
    <row r="137" spans="10:13" ht="39.75" customHeight="1">
      <c r="J137" s="142"/>
      <c r="K137" s="142"/>
      <c r="L137" s="142"/>
      <c r="M137" s="142"/>
    </row>
    <row r="138" spans="10:13" ht="12.75" customHeight="1" hidden="1">
      <c r="J138" s="142"/>
      <c r="K138" s="142"/>
      <c r="L138" s="142"/>
      <c r="M138" s="142"/>
    </row>
    <row r="139" ht="21" customHeight="1"/>
    <row r="140" ht="12.75" customHeight="1"/>
  </sheetData>
  <sheetProtection/>
  <mergeCells count="22">
    <mergeCell ref="B2:H2"/>
    <mergeCell ref="A6:J6"/>
    <mergeCell ref="A11:K11"/>
    <mergeCell ref="A14:K14"/>
    <mergeCell ref="A15:C15"/>
    <mergeCell ref="A16:K16"/>
    <mergeCell ref="A132:B132"/>
    <mergeCell ref="A24:A26"/>
    <mergeCell ref="B24:B26"/>
    <mergeCell ref="C24:C26"/>
    <mergeCell ref="D24:D26"/>
    <mergeCell ref="E24:E26"/>
    <mergeCell ref="G24:G26"/>
    <mergeCell ref="H24:H26"/>
    <mergeCell ref="I24:I26"/>
    <mergeCell ref="A3:J4"/>
    <mergeCell ref="A8:K10"/>
    <mergeCell ref="A17:K19"/>
    <mergeCell ref="A21:I21"/>
    <mergeCell ref="A22:I22"/>
    <mergeCell ref="A23:I23"/>
    <mergeCell ref="F24:F26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6"/>
  <sheetViews>
    <sheetView workbookViewId="0" topLeftCell="A1">
      <selection activeCell="K40" sqref="K40"/>
    </sheetView>
  </sheetViews>
  <sheetFormatPr defaultColWidth="9.25390625" defaultRowHeight="12.75"/>
  <cols>
    <col min="1" max="1" width="5.375" style="0" customWidth="1"/>
    <col min="2" max="2" width="40.25390625" style="0" customWidth="1"/>
    <col min="3" max="3" width="14.25390625" style="0" customWidth="1"/>
    <col min="4" max="4" width="6.75390625" style="0" customWidth="1"/>
    <col min="5" max="5" width="5.75390625" style="0" customWidth="1"/>
    <col min="6" max="6" width="11.125" style="0" customWidth="1"/>
    <col min="7" max="7" width="11.25390625" style="0" customWidth="1"/>
    <col min="8" max="8" width="11.625" style="0" customWidth="1"/>
  </cols>
  <sheetData>
    <row r="2" spans="1:9" ht="12.75">
      <c r="A2" s="170" t="s">
        <v>117</v>
      </c>
      <c r="B2" s="170"/>
      <c r="C2" s="170"/>
      <c r="D2" s="170"/>
      <c r="E2" s="170"/>
      <c r="F2" s="170"/>
      <c r="G2" s="170"/>
      <c r="H2" s="170"/>
      <c r="I2" s="69"/>
    </row>
    <row r="3" spans="1:9" ht="12.75">
      <c r="A3" s="171" t="s">
        <v>118</v>
      </c>
      <c r="B3" s="171"/>
      <c r="C3" s="171"/>
      <c r="D3" s="171"/>
      <c r="E3" s="171"/>
      <c r="F3" s="171"/>
      <c r="G3" s="171"/>
      <c r="H3" s="171"/>
      <c r="I3" s="69"/>
    </row>
    <row r="4" spans="1:9" ht="12.75">
      <c r="A4" s="172" t="s">
        <v>119</v>
      </c>
      <c r="B4" s="172"/>
      <c r="C4" s="172"/>
      <c r="D4" s="172"/>
      <c r="E4" s="172"/>
      <c r="F4" s="172"/>
      <c r="G4" s="172"/>
      <c r="H4" s="172"/>
      <c r="I4" s="69"/>
    </row>
    <row r="5" spans="1:9" ht="12.75">
      <c r="A5" s="68"/>
      <c r="B5" s="69"/>
      <c r="C5" s="69"/>
      <c r="D5" s="69"/>
      <c r="E5" s="69"/>
      <c r="F5" s="69"/>
      <c r="G5" s="69"/>
      <c r="H5" s="69"/>
      <c r="I5" s="69"/>
    </row>
    <row r="6" spans="1:9" ht="12.75">
      <c r="A6" s="177" t="s">
        <v>120</v>
      </c>
      <c r="B6" s="177"/>
      <c r="C6" s="177"/>
      <c r="D6" s="177"/>
      <c r="E6" s="177"/>
      <c r="F6" s="177"/>
      <c r="G6" s="177"/>
      <c r="H6" s="177"/>
      <c r="I6" s="69"/>
    </row>
    <row r="7" spans="1:9" ht="12.75">
      <c r="A7" s="177"/>
      <c r="B7" s="177"/>
      <c r="C7" s="177"/>
      <c r="D7" s="177"/>
      <c r="E7" s="177"/>
      <c r="F7" s="177"/>
      <c r="G7" s="177"/>
      <c r="H7" s="177"/>
      <c r="I7" s="69"/>
    </row>
    <row r="8" spans="1:9" ht="12.75">
      <c r="A8" s="173" t="s">
        <v>10</v>
      </c>
      <c r="B8" s="173"/>
      <c r="C8" s="173"/>
      <c r="D8" s="173"/>
      <c r="E8" s="173"/>
      <c r="F8" s="173"/>
      <c r="G8" s="173"/>
      <c r="H8" s="173"/>
      <c r="I8" s="69"/>
    </row>
    <row r="9" spans="1:9" ht="12.75">
      <c r="A9" s="164" t="s">
        <v>11</v>
      </c>
      <c r="B9" s="165" t="s">
        <v>12</v>
      </c>
      <c r="C9" s="164" t="s">
        <v>15</v>
      </c>
      <c r="D9" s="164" t="s">
        <v>16</v>
      </c>
      <c r="E9" s="167" t="s">
        <v>14</v>
      </c>
      <c r="F9" s="165" t="s">
        <v>17</v>
      </c>
      <c r="G9" s="165" t="s">
        <v>121</v>
      </c>
      <c r="H9" s="165" t="s">
        <v>19</v>
      </c>
      <c r="I9" s="69"/>
    </row>
    <row r="10" spans="1:9" ht="12.75">
      <c r="A10" s="164"/>
      <c r="B10" s="166"/>
      <c r="C10" s="164"/>
      <c r="D10" s="164"/>
      <c r="E10" s="168"/>
      <c r="F10" s="169"/>
      <c r="G10" s="169"/>
      <c r="H10" s="169"/>
      <c r="I10" s="69"/>
    </row>
    <row r="11" spans="1:9" ht="12.75">
      <c r="A11" s="164"/>
      <c r="B11" s="166"/>
      <c r="C11" s="164"/>
      <c r="D11" s="164"/>
      <c r="E11" s="168"/>
      <c r="F11" s="169"/>
      <c r="G11" s="169"/>
      <c r="H11" s="169"/>
      <c r="I11" s="69"/>
    </row>
    <row r="12" spans="1:9" ht="12.75">
      <c r="A12" s="71"/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69"/>
    </row>
    <row r="13" spans="1:9" ht="49.5" customHeight="1">
      <c r="A13" s="72">
        <v>1</v>
      </c>
      <c r="B13" s="73" t="s">
        <v>79</v>
      </c>
      <c r="C13" s="74">
        <v>100000000</v>
      </c>
      <c r="D13" s="75"/>
      <c r="E13" s="76"/>
      <c r="F13" s="77">
        <f>F14+F40+F46+F50</f>
        <v>3487137.56</v>
      </c>
      <c r="G13" s="77">
        <f>G14+G40+G46+G50</f>
        <v>3663037.56</v>
      </c>
      <c r="H13" s="77">
        <f>H14+H40+H46+H50</f>
        <v>3646837.56</v>
      </c>
      <c r="I13" s="69"/>
    </row>
    <row r="14" spans="1:9" ht="27" customHeight="1">
      <c r="A14" s="78">
        <v>2</v>
      </c>
      <c r="B14" s="79" t="s">
        <v>122</v>
      </c>
      <c r="C14" s="80">
        <v>110000000</v>
      </c>
      <c r="D14" s="81"/>
      <c r="E14" s="82"/>
      <c r="F14" s="83">
        <f>F19+F24+F34+F39</f>
        <v>1590973</v>
      </c>
      <c r="G14" s="83">
        <f>G19+G24+G34+G39</f>
        <v>1810673</v>
      </c>
      <c r="H14" s="83">
        <f>H19+H24+H34+H39</f>
        <v>1792673</v>
      </c>
      <c r="I14" s="69"/>
    </row>
    <row r="15" spans="1:9" ht="87" customHeight="1">
      <c r="A15" s="72">
        <v>3</v>
      </c>
      <c r="B15" s="84" t="s">
        <v>123</v>
      </c>
      <c r="C15" s="85">
        <v>110081010</v>
      </c>
      <c r="D15" s="71"/>
      <c r="E15" s="86"/>
      <c r="F15" s="87">
        <f>F16</f>
        <v>110000</v>
      </c>
      <c r="G15" s="87">
        <f>G16</f>
        <v>379700</v>
      </c>
      <c r="H15" s="87">
        <f>H16</f>
        <v>361700</v>
      </c>
      <c r="I15" s="69"/>
    </row>
    <row r="16" spans="1:9" ht="24">
      <c r="A16" s="72">
        <v>4</v>
      </c>
      <c r="B16" s="84" t="s">
        <v>35</v>
      </c>
      <c r="C16" s="85">
        <v>110081010</v>
      </c>
      <c r="D16" s="71">
        <v>200</v>
      </c>
      <c r="E16" s="86"/>
      <c r="F16" s="88">
        <f aca="true" t="shared" si="0" ref="F16:H18">F17</f>
        <v>110000</v>
      </c>
      <c r="G16" s="88">
        <f t="shared" si="0"/>
        <v>379700</v>
      </c>
      <c r="H16" s="88">
        <f t="shared" si="0"/>
        <v>361700</v>
      </c>
      <c r="I16" s="69"/>
    </row>
    <row r="17" spans="1:9" ht="40.5" customHeight="1">
      <c r="A17" s="72">
        <v>5</v>
      </c>
      <c r="B17" s="84" t="s">
        <v>36</v>
      </c>
      <c r="C17" s="85">
        <v>110081010</v>
      </c>
      <c r="D17" s="71">
        <v>240</v>
      </c>
      <c r="E17" s="86"/>
      <c r="F17" s="88">
        <f t="shared" si="0"/>
        <v>110000</v>
      </c>
      <c r="G17" s="88">
        <f t="shared" si="0"/>
        <v>379700</v>
      </c>
      <c r="H17" s="88">
        <f t="shared" si="0"/>
        <v>361700</v>
      </c>
      <c r="I17" s="69"/>
    </row>
    <row r="18" spans="1:9" ht="12.75">
      <c r="A18" s="72">
        <v>6</v>
      </c>
      <c r="B18" s="70" t="s">
        <v>82</v>
      </c>
      <c r="C18" s="85">
        <v>110081010</v>
      </c>
      <c r="D18" s="71">
        <v>240</v>
      </c>
      <c r="E18" s="86" t="s">
        <v>83</v>
      </c>
      <c r="F18" s="88">
        <f t="shared" si="0"/>
        <v>110000</v>
      </c>
      <c r="G18" s="88">
        <f t="shared" si="0"/>
        <v>379700</v>
      </c>
      <c r="H18" s="88">
        <f t="shared" si="0"/>
        <v>361700</v>
      </c>
      <c r="I18" s="69"/>
    </row>
    <row r="19" spans="1:9" ht="12.75">
      <c r="A19" s="89">
        <v>7</v>
      </c>
      <c r="B19" s="73" t="s">
        <v>89</v>
      </c>
      <c r="C19" s="74">
        <v>110081010</v>
      </c>
      <c r="D19" s="75">
        <v>240</v>
      </c>
      <c r="E19" s="76" t="s">
        <v>90</v>
      </c>
      <c r="F19" s="90">
        <f>'прил 4 ведом'!G87</f>
        <v>110000</v>
      </c>
      <c r="G19" s="90">
        <v>379700</v>
      </c>
      <c r="H19" s="90">
        <v>361700</v>
      </c>
      <c r="I19" s="69"/>
    </row>
    <row r="20" spans="1:9" ht="75" customHeight="1">
      <c r="A20" s="72">
        <v>8</v>
      </c>
      <c r="B20" s="73" t="s">
        <v>94</v>
      </c>
      <c r="C20" s="74">
        <v>110081050</v>
      </c>
      <c r="D20" s="75"/>
      <c r="E20" s="76"/>
      <c r="F20" s="83">
        <f>F24</f>
        <v>200000</v>
      </c>
      <c r="G20" s="77">
        <f>G24</f>
        <v>150000</v>
      </c>
      <c r="H20" s="77">
        <f>H24</f>
        <v>150000</v>
      </c>
      <c r="I20" s="69"/>
    </row>
    <row r="21" spans="1:9" ht="24">
      <c r="A21" s="72">
        <v>9</v>
      </c>
      <c r="B21" s="70" t="s">
        <v>35</v>
      </c>
      <c r="C21" s="85">
        <v>110081050</v>
      </c>
      <c r="D21" s="71">
        <v>200</v>
      </c>
      <c r="E21" s="86"/>
      <c r="F21" s="87">
        <f>F24</f>
        <v>200000</v>
      </c>
      <c r="G21" s="87">
        <f>G24</f>
        <v>150000</v>
      </c>
      <c r="H21" s="87">
        <f>H24</f>
        <v>150000</v>
      </c>
      <c r="I21" s="69"/>
    </row>
    <row r="22" spans="1:9" ht="39" customHeight="1">
      <c r="A22" s="72">
        <v>10</v>
      </c>
      <c r="B22" s="70" t="s">
        <v>36</v>
      </c>
      <c r="C22" s="85">
        <v>110081050</v>
      </c>
      <c r="D22" s="71">
        <v>240</v>
      </c>
      <c r="E22" s="86"/>
      <c r="F22" s="87">
        <f>F24</f>
        <v>200000</v>
      </c>
      <c r="G22" s="87">
        <f>G24</f>
        <v>150000</v>
      </c>
      <c r="H22" s="87">
        <f>H24</f>
        <v>150000</v>
      </c>
      <c r="I22" s="69"/>
    </row>
    <row r="23" spans="1:9" ht="12.75">
      <c r="A23" s="72">
        <v>11</v>
      </c>
      <c r="B23" s="70" t="s">
        <v>82</v>
      </c>
      <c r="C23" s="85">
        <v>110081050</v>
      </c>
      <c r="D23" s="71">
        <v>240</v>
      </c>
      <c r="E23" s="86" t="s">
        <v>83</v>
      </c>
      <c r="F23" s="87">
        <f>F24</f>
        <v>200000</v>
      </c>
      <c r="G23" s="87">
        <f>G24</f>
        <v>150000</v>
      </c>
      <c r="H23" s="87">
        <f>H24</f>
        <v>150000</v>
      </c>
      <c r="I23" s="69"/>
    </row>
    <row r="24" spans="1:9" ht="18" customHeight="1">
      <c r="A24" s="89">
        <v>12</v>
      </c>
      <c r="B24" s="73" t="s">
        <v>89</v>
      </c>
      <c r="C24" s="74"/>
      <c r="D24" s="75">
        <v>240</v>
      </c>
      <c r="E24" s="76" t="s">
        <v>90</v>
      </c>
      <c r="F24" s="90">
        <f>'прил 4 ведом'!G92</f>
        <v>200000</v>
      </c>
      <c r="G24" s="90">
        <v>150000</v>
      </c>
      <c r="H24" s="90">
        <v>150000</v>
      </c>
      <c r="I24" s="69"/>
    </row>
    <row r="25" spans="1:9" ht="99" customHeight="1">
      <c r="A25" s="89">
        <v>13</v>
      </c>
      <c r="B25" s="73" t="s">
        <v>124</v>
      </c>
      <c r="C25" s="74">
        <v>110081040</v>
      </c>
      <c r="D25" s="75"/>
      <c r="E25" s="76"/>
      <c r="F25" s="83">
        <f>F29</f>
        <v>20000</v>
      </c>
      <c r="G25" s="77">
        <f>G29</f>
        <v>20000</v>
      </c>
      <c r="H25" s="77">
        <f>H29</f>
        <v>20000</v>
      </c>
      <c r="I25" s="69"/>
    </row>
    <row r="26" spans="1:9" ht="24">
      <c r="A26" s="72">
        <v>14</v>
      </c>
      <c r="B26" s="70" t="s">
        <v>35</v>
      </c>
      <c r="C26" s="85">
        <v>110081040</v>
      </c>
      <c r="D26" s="71">
        <v>200</v>
      </c>
      <c r="E26" s="86"/>
      <c r="F26" s="87">
        <f>F29</f>
        <v>20000</v>
      </c>
      <c r="G26" s="87">
        <f>G29</f>
        <v>20000</v>
      </c>
      <c r="H26" s="87">
        <f>H29</f>
        <v>20000</v>
      </c>
      <c r="I26" s="69"/>
    </row>
    <row r="27" spans="1:9" ht="39" customHeight="1">
      <c r="A27" s="72">
        <v>15</v>
      </c>
      <c r="B27" s="70" t="s">
        <v>36</v>
      </c>
      <c r="C27" s="85">
        <v>110081040</v>
      </c>
      <c r="D27" s="71">
        <v>240</v>
      </c>
      <c r="E27" s="86"/>
      <c r="F27" s="87">
        <f>F29</f>
        <v>20000</v>
      </c>
      <c r="G27" s="87">
        <f>G29</f>
        <v>20000</v>
      </c>
      <c r="H27" s="87">
        <f>H29</f>
        <v>20000</v>
      </c>
      <c r="I27" s="69"/>
    </row>
    <row r="28" spans="1:9" ht="12.75">
      <c r="A28" s="72">
        <v>16</v>
      </c>
      <c r="B28" s="70" t="s">
        <v>82</v>
      </c>
      <c r="C28" s="85">
        <v>110081040</v>
      </c>
      <c r="D28" s="71">
        <v>240</v>
      </c>
      <c r="E28" s="86" t="s">
        <v>83</v>
      </c>
      <c r="F28" s="87">
        <f>F29</f>
        <v>20000</v>
      </c>
      <c r="G28" s="87">
        <f>G29</f>
        <v>20000</v>
      </c>
      <c r="H28" s="87">
        <f>H29</f>
        <v>20000</v>
      </c>
      <c r="I28" s="69"/>
    </row>
    <row r="29" spans="1:9" ht="12.75">
      <c r="A29" s="89">
        <v>17</v>
      </c>
      <c r="B29" s="73" t="s">
        <v>89</v>
      </c>
      <c r="C29" s="74">
        <v>110081040</v>
      </c>
      <c r="D29" s="75">
        <v>240</v>
      </c>
      <c r="E29" s="76" t="s">
        <v>90</v>
      </c>
      <c r="F29" s="90">
        <f>'прил 4 ведом'!G90</f>
        <v>20000</v>
      </c>
      <c r="G29" s="90">
        <f>'прил 4 ведом'!H90</f>
        <v>20000</v>
      </c>
      <c r="H29" s="90">
        <f>'прил 4 ведом'!I90</f>
        <v>20000</v>
      </c>
      <c r="I29" s="69"/>
    </row>
    <row r="30" spans="1:9" ht="99.75" customHeight="1">
      <c r="A30" s="72">
        <v>18</v>
      </c>
      <c r="B30" s="79" t="s">
        <v>125</v>
      </c>
      <c r="C30" s="80">
        <v>110083010</v>
      </c>
      <c r="D30" s="81"/>
      <c r="E30" s="82"/>
      <c r="F30" s="83">
        <f>F31</f>
        <v>77985</v>
      </c>
      <c r="G30" s="83">
        <v>77985</v>
      </c>
      <c r="H30" s="83">
        <v>77985</v>
      </c>
      <c r="I30" s="69"/>
    </row>
    <row r="31" spans="1:9" ht="24">
      <c r="A31" s="72">
        <v>19</v>
      </c>
      <c r="B31" s="70" t="s">
        <v>126</v>
      </c>
      <c r="C31" s="85">
        <v>110083010</v>
      </c>
      <c r="D31" s="71">
        <v>200</v>
      </c>
      <c r="E31" s="86"/>
      <c r="F31" s="87">
        <f>F32</f>
        <v>77985</v>
      </c>
      <c r="G31" s="87">
        <v>77985</v>
      </c>
      <c r="H31" s="87">
        <v>77985</v>
      </c>
      <c r="I31" s="69"/>
    </row>
    <row r="32" spans="1:9" ht="40.5" customHeight="1">
      <c r="A32" s="72">
        <v>20</v>
      </c>
      <c r="B32" s="70" t="s">
        <v>36</v>
      </c>
      <c r="C32" s="85">
        <v>110083010</v>
      </c>
      <c r="D32" s="71">
        <v>240</v>
      </c>
      <c r="E32" s="86"/>
      <c r="F32" s="87">
        <f>F33</f>
        <v>77985</v>
      </c>
      <c r="G32" s="87">
        <f>G33</f>
        <v>77985</v>
      </c>
      <c r="H32" s="87">
        <f>H33</f>
        <v>77985</v>
      </c>
      <c r="I32" s="69"/>
    </row>
    <row r="33" spans="1:9" ht="12.75">
      <c r="A33" s="72">
        <v>21</v>
      </c>
      <c r="B33" s="70" t="s">
        <v>82</v>
      </c>
      <c r="C33" s="85">
        <v>110083010</v>
      </c>
      <c r="D33" s="71">
        <v>240</v>
      </c>
      <c r="E33" s="86" t="s">
        <v>83</v>
      </c>
      <c r="F33" s="87">
        <f>F34</f>
        <v>77985</v>
      </c>
      <c r="G33" s="87">
        <f>G34</f>
        <v>77985</v>
      </c>
      <c r="H33" s="87">
        <f>H34</f>
        <v>77985</v>
      </c>
      <c r="I33" s="69"/>
    </row>
    <row r="34" spans="1:9" ht="12.75">
      <c r="A34" s="89">
        <v>22</v>
      </c>
      <c r="B34" s="73" t="s">
        <v>84</v>
      </c>
      <c r="C34" s="74">
        <v>110083010</v>
      </c>
      <c r="D34" s="75">
        <v>240</v>
      </c>
      <c r="E34" s="76" t="s">
        <v>85</v>
      </c>
      <c r="F34" s="77">
        <f>'прил 4 ведом'!G81</f>
        <v>77985</v>
      </c>
      <c r="G34" s="77">
        <f>'прил 4 ведом'!H81</f>
        <v>77985</v>
      </c>
      <c r="H34" s="77">
        <f>'прил 4 ведом'!I81</f>
        <v>77985</v>
      </c>
      <c r="I34" s="69"/>
    </row>
    <row r="35" spans="1:9" ht="99" customHeight="1">
      <c r="A35" s="72">
        <v>23</v>
      </c>
      <c r="B35" s="79" t="s">
        <v>127</v>
      </c>
      <c r="C35" s="80">
        <v>110083090</v>
      </c>
      <c r="D35" s="81"/>
      <c r="E35" s="82"/>
      <c r="F35" s="83">
        <f aca="true" t="shared" si="1" ref="F35:H38">F36</f>
        <v>1202988</v>
      </c>
      <c r="G35" s="83">
        <f t="shared" si="1"/>
        <v>1202988</v>
      </c>
      <c r="H35" s="83">
        <f t="shared" si="1"/>
        <v>1202988</v>
      </c>
      <c r="I35" s="69"/>
    </row>
    <row r="36" spans="1:9" ht="60">
      <c r="A36" s="72">
        <v>24</v>
      </c>
      <c r="B36" s="70" t="s">
        <v>58</v>
      </c>
      <c r="C36" s="85">
        <v>110083090</v>
      </c>
      <c r="D36" s="71">
        <v>100</v>
      </c>
      <c r="E36" s="86"/>
      <c r="F36" s="87">
        <f t="shared" si="1"/>
        <v>1202988</v>
      </c>
      <c r="G36" s="87">
        <f t="shared" si="1"/>
        <v>1202988</v>
      </c>
      <c r="H36" s="87">
        <f t="shared" si="1"/>
        <v>1202988</v>
      </c>
      <c r="I36" s="69"/>
    </row>
    <row r="37" spans="1:9" ht="27.75" customHeight="1">
      <c r="A37" s="72">
        <v>25</v>
      </c>
      <c r="B37" s="70" t="s">
        <v>29</v>
      </c>
      <c r="C37" s="85">
        <v>110083090</v>
      </c>
      <c r="D37" s="71">
        <v>120</v>
      </c>
      <c r="E37" s="86"/>
      <c r="F37" s="87">
        <f t="shared" si="1"/>
        <v>1202988</v>
      </c>
      <c r="G37" s="87">
        <f t="shared" si="1"/>
        <v>1202988</v>
      </c>
      <c r="H37" s="87">
        <f t="shared" si="1"/>
        <v>1202988</v>
      </c>
      <c r="I37" s="69"/>
    </row>
    <row r="38" spans="1:9" ht="18" customHeight="1">
      <c r="A38" s="72">
        <v>26</v>
      </c>
      <c r="B38" s="70" t="s">
        <v>21</v>
      </c>
      <c r="C38" s="85">
        <v>110083090</v>
      </c>
      <c r="D38" s="71">
        <v>120</v>
      </c>
      <c r="E38" s="86" t="s">
        <v>22</v>
      </c>
      <c r="F38" s="87">
        <f t="shared" si="1"/>
        <v>1202988</v>
      </c>
      <c r="G38" s="87">
        <f t="shared" si="1"/>
        <v>1202988</v>
      </c>
      <c r="H38" s="87">
        <f t="shared" si="1"/>
        <v>1202988</v>
      </c>
      <c r="I38" s="69"/>
    </row>
    <row r="39" spans="1:9" ht="16.5" customHeight="1">
      <c r="A39" s="89">
        <v>27</v>
      </c>
      <c r="B39" s="91" t="s">
        <v>45</v>
      </c>
      <c r="C39" s="74">
        <v>110083090</v>
      </c>
      <c r="D39" s="75">
        <v>120</v>
      </c>
      <c r="E39" s="76" t="s">
        <v>46</v>
      </c>
      <c r="F39" s="77">
        <f>'прил 4 ведом'!G38</f>
        <v>1202988</v>
      </c>
      <c r="G39" s="77">
        <f>'прил 4 ведом'!H38</f>
        <v>1202988</v>
      </c>
      <c r="H39" s="77">
        <f>'прил 4 ведом'!I38</f>
        <v>1202988</v>
      </c>
      <c r="I39" s="69"/>
    </row>
    <row r="40" spans="1:9" ht="37.5" customHeight="1">
      <c r="A40" s="72">
        <v>28</v>
      </c>
      <c r="B40" s="79" t="s">
        <v>128</v>
      </c>
      <c r="C40" s="80">
        <v>120000000</v>
      </c>
      <c r="D40" s="81"/>
      <c r="E40" s="82"/>
      <c r="F40" s="83">
        <f>F45</f>
        <v>87600</v>
      </c>
      <c r="G40" s="83">
        <f>G45</f>
        <v>43800</v>
      </c>
      <c r="H40" s="83">
        <f>H45</f>
        <v>45600</v>
      </c>
      <c r="I40" s="69"/>
    </row>
    <row r="41" spans="1:9" ht="135" customHeight="1">
      <c r="A41" s="72">
        <v>29</v>
      </c>
      <c r="B41" s="70" t="s">
        <v>129</v>
      </c>
      <c r="C41" s="85">
        <v>120081090</v>
      </c>
      <c r="D41" s="71"/>
      <c r="E41" s="86"/>
      <c r="F41" s="87">
        <f aca="true" t="shared" si="2" ref="F41:H44">F42</f>
        <v>87600</v>
      </c>
      <c r="G41" s="87">
        <f t="shared" si="2"/>
        <v>43800</v>
      </c>
      <c r="H41" s="87">
        <f t="shared" si="2"/>
        <v>45600</v>
      </c>
      <c r="I41" s="69"/>
    </row>
    <row r="42" spans="1:9" ht="24">
      <c r="A42" s="72">
        <v>30</v>
      </c>
      <c r="B42" s="84" t="s">
        <v>35</v>
      </c>
      <c r="C42" s="85">
        <v>120081090</v>
      </c>
      <c r="D42" s="71">
        <v>200</v>
      </c>
      <c r="E42" s="86"/>
      <c r="F42" s="87">
        <f t="shared" si="2"/>
        <v>87600</v>
      </c>
      <c r="G42" s="87">
        <f t="shared" si="2"/>
        <v>43800</v>
      </c>
      <c r="H42" s="87">
        <f t="shared" si="2"/>
        <v>45600</v>
      </c>
      <c r="I42" s="69"/>
    </row>
    <row r="43" spans="1:9" ht="36">
      <c r="A43" s="72">
        <v>31</v>
      </c>
      <c r="B43" s="84" t="s">
        <v>36</v>
      </c>
      <c r="C43" s="85">
        <v>120081090</v>
      </c>
      <c r="D43" s="71">
        <v>240</v>
      </c>
      <c r="E43" s="86"/>
      <c r="F43" s="87">
        <f t="shared" si="2"/>
        <v>87600</v>
      </c>
      <c r="G43" s="87">
        <f t="shared" si="2"/>
        <v>43800</v>
      </c>
      <c r="H43" s="87">
        <f t="shared" si="2"/>
        <v>45600</v>
      </c>
      <c r="I43" s="69"/>
    </row>
    <row r="44" spans="1:9" ht="18" customHeight="1">
      <c r="A44" s="72">
        <v>32</v>
      </c>
      <c r="B44" s="70" t="s">
        <v>75</v>
      </c>
      <c r="C44" s="85">
        <v>120081090</v>
      </c>
      <c r="D44" s="71">
        <v>240</v>
      </c>
      <c r="E44" s="86" t="s">
        <v>76</v>
      </c>
      <c r="F44" s="87">
        <f>F45</f>
        <v>87600</v>
      </c>
      <c r="G44" s="87">
        <f t="shared" si="2"/>
        <v>43800</v>
      </c>
      <c r="H44" s="87">
        <f t="shared" si="2"/>
        <v>45600</v>
      </c>
      <c r="I44" s="69"/>
    </row>
    <row r="45" spans="1:9" ht="18" customHeight="1">
      <c r="A45" s="89">
        <v>33</v>
      </c>
      <c r="B45" s="73" t="s">
        <v>77</v>
      </c>
      <c r="C45" s="74">
        <v>120081090</v>
      </c>
      <c r="D45" s="75">
        <v>240</v>
      </c>
      <c r="E45" s="76" t="s">
        <v>78</v>
      </c>
      <c r="F45" s="77">
        <f>'прил 4 ведом'!G74</f>
        <v>87600</v>
      </c>
      <c r="G45" s="77">
        <v>43800</v>
      </c>
      <c r="H45" s="77">
        <v>45600</v>
      </c>
      <c r="I45" s="69"/>
    </row>
    <row r="46" spans="1:9" ht="24">
      <c r="A46" s="92">
        <v>38</v>
      </c>
      <c r="B46" s="93" t="s">
        <v>130</v>
      </c>
      <c r="C46" s="82" t="s">
        <v>131</v>
      </c>
      <c r="D46" s="81"/>
      <c r="E46" s="82"/>
      <c r="F46" s="83">
        <f>F49</f>
        <v>80000</v>
      </c>
      <c r="G46" s="83">
        <f>G49</f>
        <v>80000</v>
      </c>
      <c r="H46" s="83">
        <f>H49</f>
        <v>80000</v>
      </c>
      <c r="I46" s="69"/>
    </row>
    <row r="47" spans="1:9" ht="102" customHeight="1">
      <c r="A47" s="72">
        <v>39</v>
      </c>
      <c r="B47" s="94" t="s">
        <v>73</v>
      </c>
      <c r="C47" s="85">
        <v>130082020</v>
      </c>
      <c r="D47" s="71">
        <v>200</v>
      </c>
      <c r="E47" s="86"/>
      <c r="F47" s="88">
        <f>F49</f>
        <v>80000</v>
      </c>
      <c r="G47" s="88">
        <f>G49</f>
        <v>80000</v>
      </c>
      <c r="H47" s="88">
        <f>H49</f>
        <v>80000</v>
      </c>
      <c r="I47" s="69"/>
    </row>
    <row r="48" spans="1:9" ht="24">
      <c r="A48" s="72">
        <v>40</v>
      </c>
      <c r="B48" s="94" t="s">
        <v>74</v>
      </c>
      <c r="C48" s="85">
        <v>130082020</v>
      </c>
      <c r="D48" s="71">
        <v>240</v>
      </c>
      <c r="E48" s="86" t="s">
        <v>68</v>
      </c>
      <c r="F48" s="88">
        <f>F49</f>
        <v>80000</v>
      </c>
      <c r="G48" s="88">
        <f>G49</f>
        <v>80000</v>
      </c>
      <c r="H48" s="88">
        <f>H49</f>
        <v>80000</v>
      </c>
      <c r="I48" s="69"/>
    </row>
    <row r="49" spans="1:9" ht="36">
      <c r="A49" s="89">
        <v>41</v>
      </c>
      <c r="B49" s="95" t="s">
        <v>36</v>
      </c>
      <c r="C49" s="74">
        <v>130082020</v>
      </c>
      <c r="D49" s="75">
        <v>240</v>
      </c>
      <c r="E49" s="76" t="s">
        <v>70</v>
      </c>
      <c r="F49" s="90">
        <v>80000</v>
      </c>
      <c r="G49" s="90">
        <v>80000</v>
      </c>
      <c r="H49" s="90">
        <v>80000</v>
      </c>
      <c r="I49" s="69"/>
    </row>
    <row r="50" spans="1:9" ht="51" customHeight="1">
      <c r="A50" s="72">
        <v>42</v>
      </c>
      <c r="B50" s="79" t="s">
        <v>109</v>
      </c>
      <c r="C50" s="82" t="s">
        <v>132</v>
      </c>
      <c r="D50" s="82"/>
      <c r="E50" s="82"/>
      <c r="F50" s="83">
        <f>F55+F56</f>
        <v>1728564.56</v>
      </c>
      <c r="G50" s="83">
        <f>G55+G56</f>
        <v>1728564.56</v>
      </c>
      <c r="H50" s="83">
        <f>H55+H56</f>
        <v>1728564.56</v>
      </c>
      <c r="I50" s="69"/>
    </row>
    <row r="51" spans="1:9" ht="132">
      <c r="A51" s="96">
        <v>44</v>
      </c>
      <c r="B51" s="84" t="s">
        <v>100</v>
      </c>
      <c r="C51" s="97">
        <v>140082060</v>
      </c>
      <c r="D51" s="98"/>
      <c r="E51" s="98"/>
      <c r="F51" s="87">
        <f aca="true" t="shared" si="3" ref="F51:H54">F52</f>
        <v>1649300</v>
      </c>
      <c r="G51" s="87">
        <f t="shared" si="3"/>
        <v>1649300</v>
      </c>
      <c r="H51" s="87">
        <f t="shared" si="3"/>
        <v>1649300</v>
      </c>
      <c r="I51" s="69"/>
    </row>
    <row r="52" spans="1:9" ht="15" customHeight="1">
      <c r="A52" s="96">
        <v>45</v>
      </c>
      <c r="B52" s="84" t="s">
        <v>101</v>
      </c>
      <c r="C52" s="97">
        <v>140082060</v>
      </c>
      <c r="D52" s="98" t="s">
        <v>102</v>
      </c>
      <c r="E52" s="98"/>
      <c r="F52" s="87">
        <f t="shared" si="3"/>
        <v>1649300</v>
      </c>
      <c r="G52" s="87">
        <f t="shared" si="3"/>
        <v>1649300</v>
      </c>
      <c r="H52" s="87">
        <f>H53</f>
        <v>1649300</v>
      </c>
      <c r="I52" s="69"/>
    </row>
    <row r="53" spans="1:9" ht="12.75">
      <c r="A53" s="96">
        <v>46</v>
      </c>
      <c r="B53" s="99" t="s">
        <v>103</v>
      </c>
      <c r="C53" s="97">
        <v>140082060</v>
      </c>
      <c r="D53" s="98" t="s">
        <v>104</v>
      </c>
      <c r="E53" s="98"/>
      <c r="F53" s="87">
        <f t="shared" si="3"/>
        <v>1649300</v>
      </c>
      <c r="G53" s="87">
        <f t="shared" si="3"/>
        <v>1649300</v>
      </c>
      <c r="H53" s="87">
        <f>H54</f>
        <v>1649300</v>
      </c>
      <c r="I53" s="69"/>
    </row>
    <row r="54" spans="1:9" ht="16.5" customHeight="1">
      <c r="A54" s="96">
        <v>47</v>
      </c>
      <c r="B54" s="84" t="s">
        <v>133</v>
      </c>
      <c r="C54" s="97">
        <v>140082060</v>
      </c>
      <c r="D54" s="98" t="s">
        <v>104</v>
      </c>
      <c r="E54" s="98" t="s">
        <v>96</v>
      </c>
      <c r="F54" s="87">
        <f t="shared" si="3"/>
        <v>1649300</v>
      </c>
      <c r="G54" s="87">
        <f t="shared" si="3"/>
        <v>1649300</v>
      </c>
      <c r="H54" s="87">
        <f>H55</f>
        <v>1649300</v>
      </c>
      <c r="I54" s="69"/>
    </row>
    <row r="55" spans="1:9" ht="12.75">
      <c r="A55" s="100">
        <v>48</v>
      </c>
      <c r="B55" s="79" t="s">
        <v>134</v>
      </c>
      <c r="C55" s="80">
        <v>140082060</v>
      </c>
      <c r="D55" s="82" t="s">
        <v>104</v>
      </c>
      <c r="E55" s="82" t="s">
        <v>98</v>
      </c>
      <c r="F55" s="77">
        <f>'прил 4 ведом'!G100</f>
        <v>1649300</v>
      </c>
      <c r="G55" s="77">
        <v>1649300</v>
      </c>
      <c r="H55" s="77">
        <v>1649300</v>
      </c>
      <c r="I55" s="69"/>
    </row>
    <row r="56" spans="1:9" ht="51" customHeight="1">
      <c r="A56" s="96">
        <v>49</v>
      </c>
      <c r="B56" s="79" t="s">
        <v>109</v>
      </c>
      <c r="C56" s="82" t="s">
        <v>132</v>
      </c>
      <c r="D56" s="82"/>
      <c r="E56" s="82"/>
      <c r="F56" s="83">
        <f>F57</f>
        <v>79264.56</v>
      </c>
      <c r="G56" s="83">
        <f>G57</f>
        <v>79264.56</v>
      </c>
      <c r="H56" s="83">
        <f>H57</f>
        <v>79264.56</v>
      </c>
      <c r="I56" s="69"/>
    </row>
    <row r="57" spans="1:9" ht="183.75" customHeight="1">
      <c r="A57" s="96">
        <v>50</v>
      </c>
      <c r="B57" s="84" t="s">
        <v>110</v>
      </c>
      <c r="C57" s="97">
        <v>140000000</v>
      </c>
      <c r="D57" s="98"/>
      <c r="E57" s="98"/>
      <c r="F57" s="87">
        <f aca="true" t="shared" si="4" ref="F57:G60">F58</f>
        <v>79264.56</v>
      </c>
      <c r="G57" s="87">
        <f t="shared" si="4"/>
        <v>79264.56</v>
      </c>
      <c r="H57" s="87">
        <f>H58</f>
        <v>79264.56</v>
      </c>
      <c r="I57" s="69"/>
    </row>
    <row r="58" spans="1:9" ht="12.75">
      <c r="A58" s="96">
        <v>51</v>
      </c>
      <c r="B58" s="84" t="s">
        <v>101</v>
      </c>
      <c r="C58" s="97">
        <v>140082110</v>
      </c>
      <c r="D58" s="98"/>
      <c r="E58" s="98"/>
      <c r="F58" s="87">
        <f t="shared" si="4"/>
        <v>79264.56</v>
      </c>
      <c r="G58" s="87">
        <f t="shared" si="4"/>
        <v>79264.56</v>
      </c>
      <c r="H58" s="87">
        <f>H59</f>
        <v>79264.56</v>
      </c>
      <c r="I58" s="69"/>
    </row>
    <row r="59" spans="1:9" ht="15" customHeight="1">
      <c r="A59" s="96">
        <v>52</v>
      </c>
      <c r="B59" s="84" t="s">
        <v>103</v>
      </c>
      <c r="C59" s="97">
        <v>140082110</v>
      </c>
      <c r="D59" s="98"/>
      <c r="E59" s="98"/>
      <c r="F59" s="87">
        <f t="shared" si="4"/>
        <v>79264.56</v>
      </c>
      <c r="G59" s="87">
        <f t="shared" si="4"/>
        <v>79264.56</v>
      </c>
      <c r="H59" s="87">
        <f>H60</f>
        <v>79264.56</v>
      </c>
      <c r="I59" s="69"/>
    </row>
    <row r="60" spans="1:9" ht="12.75">
      <c r="A60" s="96">
        <v>53</v>
      </c>
      <c r="B60" s="84" t="s">
        <v>107</v>
      </c>
      <c r="C60" s="97">
        <v>140082110</v>
      </c>
      <c r="D60" s="98" t="s">
        <v>102</v>
      </c>
      <c r="E60" s="98" t="s">
        <v>106</v>
      </c>
      <c r="F60" s="87">
        <f t="shared" si="4"/>
        <v>79264.56</v>
      </c>
      <c r="G60" s="87">
        <f t="shared" si="4"/>
        <v>79264.56</v>
      </c>
      <c r="H60" s="87">
        <f>H61</f>
        <v>79264.56</v>
      </c>
      <c r="I60" s="69"/>
    </row>
    <row r="61" spans="1:9" ht="12.75">
      <c r="A61" s="100">
        <v>54</v>
      </c>
      <c r="B61" s="79" t="s">
        <v>105</v>
      </c>
      <c r="C61" s="80">
        <v>140082110</v>
      </c>
      <c r="D61" s="82" t="s">
        <v>104</v>
      </c>
      <c r="E61" s="82" t="s">
        <v>108</v>
      </c>
      <c r="F61" s="77">
        <f>'прил 4 ведом'!G107</f>
        <v>79264.56</v>
      </c>
      <c r="G61" s="77">
        <f>F61</f>
        <v>79264.56</v>
      </c>
      <c r="H61" s="77">
        <f>G61</f>
        <v>79264.56</v>
      </c>
      <c r="I61" s="69"/>
    </row>
    <row r="62" spans="1:9" ht="27" customHeight="1">
      <c r="A62" s="96">
        <v>55</v>
      </c>
      <c r="B62" s="79" t="s">
        <v>32</v>
      </c>
      <c r="C62" s="80">
        <v>8100000000</v>
      </c>
      <c r="D62" s="81"/>
      <c r="E62" s="82"/>
      <c r="F62" s="83">
        <f>F63</f>
        <v>2454330.44</v>
      </c>
      <c r="G62" s="83">
        <f>G63</f>
        <v>3240419.44</v>
      </c>
      <c r="H62" s="83">
        <f>H63</f>
        <v>3256479.44</v>
      </c>
      <c r="I62" s="69"/>
    </row>
    <row r="63" spans="1:9" ht="24">
      <c r="A63" s="96">
        <v>56</v>
      </c>
      <c r="B63" s="101" t="s">
        <v>33</v>
      </c>
      <c r="C63" s="85">
        <v>8110000000</v>
      </c>
      <c r="D63" s="102"/>
      <c r="E63" s="103"/>
      <c r="F63" s="88">
        <f>F64+F73+F77+F86</f>
        <v>2454330.44</v>
      </c>
      <c r="G63" s="88">
        <f>G64+G73+G77+G86</f>
        <v>3240419.44</v>
      </c>
      <c r="H63" s="88">
        <f>H64+H73+H77+H86</f>
        <v>3256479.44</v>
      </c>
      <c r="I63" s="69"/>
    </row>
    <row r="64" spans="1:9" ht="60">
      <c r="A64" s="104">
        <v>74</v>
      </c>
      <c r="B64" s="79" t="s">
        <v>34</v>
      </c>
      <c r="C64" s="80">
        <v>8110080210</v>
      </c>
      <c r="D64" s="81"/>
      <c r="E64" s="82"/>
      <c r="F64" s="83">
        <f>F65+F69+F82</f>
        <v>2425496.44</v>
      </c>
      <c r="G64" s="83">
        <f>G65+G69+G82</f>
        <v>3211674.44</v>
      </c>
      <c r="H64" s="83">
        <f>H65+H69+H82</f>
        <v>3227734.44</v>
      </c>
      <c r="I64" s="69"/>
    </row>
    <row r="65" spans="1:9" ht="72" customHeight="1">
      <c r="A65" s="104">
        <v>75</v>
      </c>
      <c r="B65" s="101" t="s">
        <v>28</v>
      </c>
      <c r="C65" s="85">
        <v>8110080210</v>
      </c>
      <c r="D65" s="71">
        <v>100</v>
      </c>
      <c r="E65" s="86"/>
      <c r="F65" s="105">
        <f aca="true" t="shared" si="5" ref="F65:H67">F66</f>
        <v>1923732</v>
      </c>
      <c r="G65" s="105">
        <f t="shared" si="5"/>
        <v>1931732</v>
      </c>
      <c r="H65" s="105">
        <f t="shared" si="5"/>
        <v>1931732</v>
      </c>
      <c r="I65" s="69"/>
    </row>
    <row r="66" spans="1:9" ht="24">
      <c r="A66" s="104">
        <v>76</v>
      </c>
      <c r="B66" s="84" t="s">
        <v>29</v>
      </c>
      <c r="C66" s="97">
        <v>8110080210</v>
      </c>
      <c r="D66" s="106">
        <v>120</v>
      </c>
      <c r="E66" s="98"/>
      <c r="F66" s="87">
        <f>F67</f>
        <v>1923732</v>
      </c>
      <c r="G66" s="87">
        <f>G67</f>
        <v>1931732</v>
      </c>
      <c r="H66" s="87">
        <f>H67</f>
        <v>1931732</v>
      </c>
      <c r="I66" s="69"/>
    </row>
    <row r="67" spans="1:9" ht="12.75">
      <c r="A67" s="104">
        <v>77</v>
      </c>
      <c r="B67" s="70" t="s">
        <v>21</v>
      </c>
      <c r="C67" s="97">
        <v>8110080210</v>
      </c>
      <c r="D67" s="106">
        <v>120</v>
      </c>
      <c r="E67" s="98" t="s">
        <v>22</v>
      </c>
      <c r="F67" s="87">
        <f t="shared" si="5"/>
        <v>1923732</v>
      </c>
      <c r="G67" s="87">
        <f t="shared" si="5"/>
        <v>1931732</v>
      </c>
      <c r="H67" s="87">
        <f>H68</f>
        <v>1931732</v>
      </c>
      <c r="I67" s="69"/>
    </row>
    <row r="68" spans="1:9" ht="63" customHeight="1">
      <c r="A68" s="107">
        <v>78</v>
      </c>
      <c r="B68" s="108" t="s">
        <v>30</v>
      </c>
      <c r="C68" s="80">
        <v>8110080210</v>
      </c>
      <c r="D68" s="75">
        <v>120</v>
      </c>
      <c r="E68" s="76" t="s">
        <v>31</v>
      </c>
      <c r="F68" s="77">
        <f>'прил 4 ведом'!G25</f>
        <v>1923732</v>
      </c>
      <c r="G68" s="77">
        <f>'прил 4 ведом'!H25</f>
        <v>1931732</v>
      </c>
      <c r="H68" s="77">
        <f>'прил 4 ведом'!I25</f>
        <v>1931732</v>
      </c>
      <c r="I68" s="69"/>
    </row>
    <row r="69" spans="1:9" ht="24">
      <c r="A69" s="104">
        <v>79</v>
      </c>
      <c r="B69" s="84" t="s">
        <v>35</v>
      </c>
      <c r="C69" s="97">
        <v>8110080210</v>
      </c>
      <c r="D69" s="106">
        <v>200</v>
      </c>
      <c r="E69" s="98"/>
      <c r="F69" s="87">
        <f aca="true" t="shared" si="6" ref="F69:H70">F70</f>
        <v>496830.44</v>
      </c>
      <c r="G69" s="87">
        <f t="shared" si="6"/>
        <v>1277008.44</v>
      </c>
      <c r="H69" s="87">
        <f t="shared" si="6"/>
        <v>1293068.44</v>
      </c>
      <c r="I69" s="69"/>
    </row>
    <row r="70" spans="1:9" ht="36">
      <c r="A70" s="104">
        <v>80</v>
      </c>
      <c r="B70" s="84" t="s">
        <v>36</v>
      </c>
      <c r="C70" s="97">
        <v>8110080210</v>
      </c>
      <c r="D70" s="106">
        <v>240</v>
      </c>
      <c r="E70" s="98"/>
      <c r="F70" s="87">
        <f>F71</f>
        <v>496830.44</v>
      </c>
      <c r="G70" s="87">
        <f t="shared" si="6"/>
        <v>1277008.44</v>
      </c>
      <c r="H70" s="87">
        <f t="shared" si="6"/>
        <v>1293068.44</v>
      </c>
      <c r="I70" s="69"/>
    </row>
    <row r="71" spans="1:9" ht="12.75">
      <c r="A71" s="104">
        <v>81</v>
      </c>
      <c r="B71" s="70" t="s">
        <v>21</v>
      </c>
      <c r="C71" s="97">
        <v>8110080210</v>
      </c>
      <c r="D71" s="106">
        <v>240</v>
      </c>
      <c r="E71" s="98" t="s">
        <v>22</v>
      </c>
      <c r="F71" s="109">
        <f>F72</f>
        <v>496830.44</v>
      </c>
      <c r="G71" s="109">
        <f>G72</f>
        <v>1277008.44</v>
      </c>
      <c r="H71" s="109">
        <f>H72</f>
        <v>1293068.44</v>
      </c>
      <c r="I71" s="69"/>
    </row>
    <row r="72" spans="1:9" ht="60.75" customHeight="1">
      <c r="A72" s="107">
        <v>82</v>
      </c>
      <c r="B72" s="108" t="s">
        <v>30</v>
      </c>
      <c r="C72" s="80">
        <v>8110080210</v>
      </c>
      <c r="D72" s="75">
        <v>240</v>
      </c>
      <c r="E72" s="76" t="s">
        <v>31</v>
      </c>
      <c r="F72" s="83">
        <v>496830.44</v>
      </c>
      <c r="G72" s="77">
        <v>1277008.44</v>
      </c>
      <c r="H72" s="77">
        <v>1293068.44</v>
      </c>
      <c r="I72" s="69"/>
    </row>
    <row r="73" spans="1:9" ht="24">
      <c r="A73" s="100">
        <v>65</v>
      </c>
      <c r="B73" s="79" t="s">
        <v>35</v>
      </c>
      <c r="C73" s="80">
        <v>8110075140</v>
      </c>
      <c r="D73" s="82" t="s">
        <v>59</v>
      </c>
      <c r="E73" s="82"/>
      <c r="F73" s="90">
        <f aca="true" t="shared" si="7" ref="F73:H75">F74</f>
        <v>1430</v>
      </c>
      <c r="G73" s="90">
        <f t="shared" si="7"/>
        <v>1341</v>
      </c>
      <c r="H73" s="90">
        <f t="shared" si="7"/>
        <v>1341</v>
      </c>
      <c r="I73" s="69"/>
    </row>
    <row r="74" spans="1:9" ht="39.75" customHeight="1">
      <c r="A74" s="96">
        <v>66</v>
      </c>
      <c r="B74" s="84" t="s">
        <v>36</v>
      </c>
      <c r="C74" s="97">
        <v>8110075140</v>
      </c>
      <c r="D74" s="98" t="s">
        <v>60</v>
      </c>
      <c r="E74" s="98"/>
      <c r="F74" s="88">
        <f t="shared" si="7"/>
        <v>1430</v>
      </c>
      <c r="G74" s="88">
        <f t="shared" si="7"/>
        <v>1341</v>
      </c>
      <c r="H74" s="88">
        <f t="shared" si="7"/>
        <v>1341</v>
      </c>
      <c r="I74" s="69"/>
    </row>
    <row r="75" spans="1:9" ht="12.75">
      <c r="A75" s="96">
        <v>67</v>
      </c>
      <c r="B75" s="70" t="s">
        <v>21</v>
      </c>
      <c r="C75" s="97">
        <v>8110075140</v>
      </c>
      <c r="D75" s="98" t="s">
        <v>60</v>
      </c>
      <c r="E75" s="98" t="s">
        <v>22</v>
      </c>
      <c r="F75" s="88">
        <f t="shared" si="7"/>
        <v>1430</v>
      </c>
      <c r="G75" s="88">
        <f t="shared" si="7"/>
        <v>1341</v>
      </c>
      <c r="H75" s="88">
        <f t="shared" si="7"/>
        <v>1341</v>
      </c>
      <c r="I75" s="69"/>
    </row>
    <row r="76" spans="1:9" ht="21" customHeight="1">
      <c r="A76" s="96">
        <v>68</v>
      </c>
      <c r="B76" s="70" t="s">
        <v>45</v>
      </c>
      <c r="C76" s="97">
        <v>8110075140</v>
      </c>
      <c r="D76" s="98" t="s">
        <v>60</v>
      </c>
      <c r="E76" s="86" t="s">
        <v>46</v>
      </c>
      <c r="F76" s="88">
        <f>'прил 4 ведом'!G51</f>
        <v>1430</v>
      </c>
      <c r="G76" s="88">
        <v>1341</v>
      </c>
      <c r="H76" s="88">
        <v>1341</v>
      </c>
      <c r="I76" s="69"/>
    </row>
    <row r="77" spans="1:9" ht="60">
      <c r="A77" s="100">
        <v>69</v>
      </c>
      <c r="B77" s="73" t="s">
        <v>135</v>
      </c>
      <c r="C77" s="74">
        <v>8110080050</v>
      </c>
      <c r="D77" s="76"/>
      <c r="E77" s="76"/>
      <c r="F77" s="83">
        <f aca="true" t="shared" si="8" ref="F77:H80">F78</f>
        <v>1000</v>
      </c>
      <c r="G77" s="90">
        <f t="shared" si="8"/>
        <v>1000</v>
      </c>
      <c r="H77" s="90">
        <f t="shared" si="8"/>
        <v>1000</v>
      </c>
      <c r="I77" s="69"/>
    </row>
    <row r="78" spans="1:9" ht="12.75">
      <c r="A78" s="96">
        <v>70</v>
      </c>
      <c r="B78" s="70" t="s">
        <v>37</v>
      </c>
      <c r="C78" s="85">
        <v>8110080050</v>
      </c>
      <c r="D78" s="86" t="s">
        <v>42</v>
      </c>
      <c r="E78" s="86"/>
      <c r="F78" s="88">
        <f t="shared" si="8"/>
        <v>1000</v>
      </c>
      <c r="G78" s="88">
        <f t="shared" si="8"/>
        <v>1000</v>
      </c>
      <c r="H78" s="88">
        <f t="shared" si="8"/>
        <v>1000</v>
      </c>
      <c r="I78" s="69"/>
    </row>
    <row r="79" spans="1:9" ht="12.75">
      <c r="A79" s="96">
        <v>71</v>
      </c>
      <c r="B79" s="70" t="s">
        <v>43</v>
      </c>
      <c r="C79" s="85">
        <v>8110080050</v>
      </c>
      <c r="D79" s="86" t="s">
        <v>44</v>
      </c>
      <c r="E79" s="86"/>
      <c r="F79" s="88">
        <f t="shared" si="8"/>
        <v>1000</v>
      </c>
      <c r="G79" s="88">
        <f t="shared" si="8"/>
        <v>1000</v>
      </c>
      <c r="H79" s="88">
        <f t="shared" si="8"/>
        <v>1000</v>
      </c>
      <c r="I79" s="69"/>
    </row>
    <row r="80" spans="1:9" ht="12.75">
      <c r="A80" s="72">
        <v>72</v>
      </c>
      <c r="B80" s="70" t="s">
        <v>21</v>
      </c>
      <c r="C80" s="85">
        <v>8110080050</v>
      </c>
      <c r="D80" s="86" t="s">
        <v>44</v>
      </c>
      <c r="E80" s="86" t="s">
        <v>22</v>
      </c>
      <c r="F80" s="88">
        <f t="shared" si="8"/>
        <v>1000</v>
      </c>
      <c r="G80" s="88">
        <f t="shared" si="8"/>
        <v>1000</v>
      </c>
      <c r="H80" s="88">
        <f t="shared" si="8"/>
        <v>1000</v>
      </c>
      <c r="I80" s="69"/>
    </row>
    <row r="81" spans="1:9" ht="12.75">
      <c r="A81" s="89">
        <v>73</v>
      </c>
      <c r="B81" s="73" t="s">
        <v>43</v>
      </c>
      <c r="C81" s="74">
        <v>8110080050</v>
      </c>
      <c r="D81" s="81">
        <v>870</v>
      </c>
      <c r="E81" s="82" t="s">
        <v>40</v>
      </c>
      <c r="F81" s="90">
        <v>1000</v>
      </c>
      <c r="G81" s="90">
        <v>1000</v>
      </c>
      <c r="H81" s="90">
        <v>1000</v>
      </c>
      <c r="I81" s="69"/>
    </row>
    <row r="82" spans="1:9" ht="12.75">
      <c r="A82" s="107">
        <v>83</v>
      </c>
      <c r="B82" s="79" t="s">
        <v>37</v>
      </c>
      <c r="C82" s="80">
        <v>8110080210</v>
      </c>
      <c r="D82" s="81">
        <v>800</v>
      </c>
      <c r="E82" s="82"/>
      <c r="F82" s="77">
        <f>F83</f>
        <v>4934</v>
      </c>
      <c r="G82" s="77">
        <f>G83</f>
        <v>2934</v>
      </c>
      <c r="H82" s="77">
        <f>H83</f>
        <v>2934</v>
      </c>
      <c r="I82" s="69"/>
    </row>
    <row r="83" spans="1:9" ht="12.75">
      <c r="A83" s="110">
        <v>84</v>
      </c>
      <c r="B83" s="84" t="s">
        <v>38</v>
      </c>
      <c r="C83" s="97">
        <v>8110080210</v>
      </c>
      <c r="D83" s="106">
        <v>850</v>
      </c>
      <c r="E83" s="98"/>
      <c r="F83" s="87">
        <f>F84</f>
        <v>4934</v>
      </c>
      <c r="G83" s="87">
        <v>2934</v>
      </c>
      <c r="H83" s="87">
        <v>2934</v>
      </c>
      <c r="I83" s="69"/>
    </row>
    <row r="84" spans="1:9" ht="12.75">
      <c r="A84" s="104">
        <v>85</v>
      </c>
      <c r="B84" s="70" t="s">
        <v>21</v>
      </c>
      <c r="C84" s="97">
        <v>8110080210</v>
      </c>
      <c r="D84" s="106">
        <v>850</v>
      </c>
      <c r="E84" s="98" t="s">
        <v>22</v>
      </c>
      <c r="F84" s="87">
        <f>F85</f>
        <v>4934</v>
      </c>
      <c r="G84" s="87">
        <f>G85</f>
        <v>4934</v>
      </c>
      <c r="H84" s="87">
        <f>H85</f>
        <v>4934</v>
      </c>
      <c r="I84" s="69"/>
    </row>
    <row r="85" spans="1:9" ht="61.5" customHeight="1">
      <c r="A85" s="104">
        <v>86</v>
      </c>
      <c r="B85" s="101" t="s">
        <v>30</v>
      </c>
      <c r="C85" s="97">
        <v>8110080210</v>
      </c>
      <c r="D85" s="106">
        <v>850</v>
      </c>
      <c r="E85" s="98" t="s">
        <v>31</v>
      </c>
      <c r="F85" s="87">
        <f>'прил 4 ведом'!G29</f>
        <v>4934</v>
      </c>
      <c r="G85" s="87">
        <v>4934</v>
      </c>
      <c r="H85" s="87">
        <v>4934</v>
      </c>
      <c r="I85" s="69"/>
    </row>
    <row r="86" spans="1:9" ht="15" customHeight="1">
      <c r="A86" s="72">
        <v>34</v>
      </c>
      <c r="B86" s="79" t="s">
        <v>136</v>
      </c>
      <c r="C86" s="80">
        <v>8110082090</v>
      </c>
      <c r="D86" s="81">
        <v>500</v>
      </c>
      <c r="E86" s="82"/>
      <c r="F86" s="83">
        <f aca="true" t="shared" si="9" ref="F86:G88">F87</f>
        <v>26404</v>
      </c>
      <c r="G86" s="83">
        <f t="shared" si="9"/>
        <v>26404</v>
      </c>
      <c r="H86" s="83">
        <f>H87</f>
        <v>26404</v>
      </c>
      <c r="I86" s="69"/>
    </row>
    <row r="87" spans="1:9" ht="12.75">
      <c r="A87" s="72">
        <v>35</v>
      </c>
      <c r="B87" s="84" t="s">
        <v>103</v>
      </c>
      <c r="C87" s="85">
        <v>8110082090</v>
      </c>
      <c r="D87" s="71">
        <v>540</v>
      </c>
      <c r="E87" s="86"/>
      <c r="F87" s="88">
        <f t="shared" si="9"/>
        <v>26404</v>
      </c>
      <c r="G87" s="88">
        <f t="shared" si="9"/>
        <v>26404</v>
      </c>
      <c r="H87" s="88">
        <f>H88</f>
        <v>26404</v>
      </c>
      <c r="I87" s="69"/>
    </row>
    <row r="88" spans="1:9" ht="39.75" customHeight="1">
      <c r="A88" s="72">
        <v>36</v>
      </c>
      <c r="B88" s="94" t="s">
        <v>137</v>
      </c>
      <c r="C88" s="85">
        <v>8110082090</v>
      </c>
      <c r="D88" s="71">
        <v>540</v>
      </c>
      <c r="E88" s="86" t="s">
        <v>112</v>
      </c>
      <c r="F88" s="88">
        <f t="shared" si="9"/>
        <v>26404</v>
      </c>
      <c r="G88" s="88">
        <f t="shared" si="9"/>
        <v>26404</v>
      </c>
      <c r="H88" s="88">
        <f>H89</f>
        <v>26404</v>
      </c>
      <c r="I88" s="69"/>
    </row>
    <row r="89" spans="1:9" ht="36">
      <c r="A89" s="72">
        <v>37</v>
      </c>
      <c r="B89" s="94" t="s">
        <v>138</v>
      </c>
      <c r="C89" s="85">
        <v>8110082090</v>
      </c>
      <c r="D89" s="71">
        <v>540</v>
      </c>
      <c r="E89" s="86" t="s">
        <v>114</v>
      </c>
      <c r="F89" s="88">
        <f>'прил 4 ведом'!G114</f>
        <v>26404</v>
      </c>
      <c r="G89" s="88">
        <v>26404</v>
      </c>
      <c r="H89" s="88">
        <v>26404</v>
      </c>
      <c r="I89" s="69"/>
    </row>
    <row r="90" spans="1:9" ht="36">
      <c r="A90" s="78">
        <v>87</v>
      </c>
      <c r="B90" s="79" t="s">
        <v>25</v>
      </c>
      <c r="C90" s="80">
        <v>9100000000</v>
      </c>
      <c r="D90" s="81"/>
      <c r="E90" s="82"/>
      <c r="F90" s="83">
        <f>F91</f>
        <v>1035074</v>
      </c>
      <c r="G90" s="83">
        <f>G91</f>
        <v>1035074</v>
      </c>
      <c r="H90" s="83">
        <f>H91</f>
        <v>940190</v>
      </c>
      <c r="I90" s="69"/>
    </row>
    <row r="91" spans="1:9" ht="15.75" customHeight="1">
      <c r="A91" s="72">
        <v>88</v>
      </c>
      <c r="B91" s="70" t="s">
        <v>26</v>
      </c>
      <c r="C91" s="85">
        <v>9110000000</v>
      </c>
      <c r="D91" s="71"/>
      <c r="E91" s="86"/>
      <c r="F91" s="105">
        <f>F94</f>
        <v>1035074</v>
      </c>
      <c r="G91" s="105">
        <f>G94</f>
        <v>1035074</v>
      </c>
      <c r="H91" s="105">
        <f>H94</f>
        <v>940190</v>
      </c>
      <c r="I91" s="69"/>
    </row>
    <row r="92" spans="1:9" ht="75" customHeight="1">
      <c r="A92" s="72">
        <v>89</v>
      </c>
      <c r="B92" s="101" t="s">
        <v>27</v>
      </c>
      <c r="C92" s="85">
        <v>9110080210</v>
      </c>
      <c r="D92" s="71"/>
      <c r="E92" s="86"/>
      <c r="F92" s="105">
        <f aca="true" t="shared" si="10" ref="F92:H95">F93</f>
        <v>1035074</v>
      </c>
      <c r="G92" s="105">
        <f t="shared" si="10"/>
        <v>1035074</v>
      </c>
      <c r="H92" s="105">
        <f t="shared" si="10"/>
        <v>940190</v>
      </c>
      <c r="I92" s="69"/>
    </row>
    <row r="93" spans="1:9" ht="72.75" customHeight="1">
      <c r="A93" s="72">
        <v>90</v>
      </c>
      <c r="B93" s="101" t="s">
        <v>28</v>
      </c>
      <c r="C93" s="85">
        <v>9110080210</v>
      </c>
      <c r="D93" s="71">
        <v>100</v>
      </c>
      <c r="E93" s="86"/>
      <c r="F93" s="105">
        <f t="shared" si="10"/>
        <v>1035074</v>
      </c>
      <c r="G93" s="105">
        <f t="shared" si="10"/>
        <v>1035074</v>
      </c>
      <c r="H93" s="105">
        <f t="shared" si="10"/>
        <v>940190</v>
      </c>
      <c r="I93" s="69"/>
    </row>
    <row r="94" spans="1:9" ht="27" customHeight="1">
      <c r="A94" s="72">
        <v>91</v>
      </c>
      <c r="B94" s="84" t="s">
        <v>29</v>
      </c>
      <c r="C94" s="97">
        <v>9110080210</v>
      </c>
      <c r="D94" s="106">
        <v>120</v>
      </c>
      <c r="E94" s="98"/>
      <c r="F94" s="87">
        <f t="shared" si="10"/>
        <v>1035074</v>
      </c>
      <c r="G94" s="87">
        <f t="shared" si="10"/>
        <v>1035074</v>
      </c>
      <c r="H94" s="87">
        <f t="shared" si="10"/>
        <v>940190</v>
      </c>
      <c r="I94" s="69"/>
    </row>
    <row r="95" spans="1:9" ht="12.75">
      <c r="A95" s="104">
        <v>92</v>
      </c>
      <c r="B95" s="70" t="s">
        <v>21</v>
      </c>
      <c r="C95" s="97">
        <v>9110080210</v>
      </c>
      <c r="D95" s="106">
        <v>120</v>
      </c>
      <c r="E95" s="98" t="s">
        <v>22</v>
      </c>
      <c r="F95" s="87">
        <f t="shared" si="10"/>
        <v>1035074</v>
      </c>
      <c r="G95" s="87">
        <f t="shared" si="10"/>
        <v>1035074</v>
      </c>
      <c r="H95" s="87">
        <f t="shared" si="10"/>
        <v>940190</v>
      </c>
      <c r="I95" s="69"/>
    </row>
    <row r="96" spans="1:9" ht="37.5" customHeight="1">
      <c r="A96" s="72">
        <v>93</v>
      </c>
      <c r="B96" s="101" t="s">
        <v>23</v>
      </c>
      <c r="C96" s="97">
        <v>9110080210</v>
      </c>
      <c r="D96" s="106">
        <v>120</v>
      </c>
      <c r="E96" s="86" t="s">
        <v>24</v>
      </c>
      <c r="F96" s="87">
        <f>'прил 4 ведом'!G19</f>
        <v>1035074</v>
      </c>
      <c r="G96" s="87">
        <f>'прил 4 ведом'!H19</f>
        <v>1035074</v>
      </c>
      <c r="H96" s="87">
        <v>940190</v>
      </c>
      <c r="I96" s="69"/>
    </row>
    <row r="97" spans="1:9" ht="18" customHeight="1">
      <c r="A97" s="72">
        <v>94</v>
      </c>
      <c r="B97" s="70" t="s">
        <v>116</v>
      </c>
      <c r="C97" s="71"/>
      <c r="D97" s="86"/>
      <c r="E97" s="71"/>
      <c r="F97" s="111"/>
      <c r="G97" s="109">
        <f>'прил 4 ведом'!H115</f>
        <v>174477.68</v>
      </c>
      <c r="H97" s="109">
        <f>'прил 4 ведом'!I115</f>
        <v>346165.85</v>
      </c>
      <c r="I97" s="69"/>
    </row>
    <row r="98" spans="1:9" ht="12.75">
      <c r="A98" s="174"/>
      <c r="B98" s="175"/>
      <c r="C98" s="75"/>
      <c r="D98" s="112"/>
      <c r="E98" s="75"/>
      <c r="F98" s="113">
        <f>F13+F62+F90</f>
        <v>6976542</v>
      </c>
      <c r="G98" s="113">
        <f>'прил 4 ведом'!H116</f>
        <v>6979106.999999999</v>
      </c>
      <c r="H98" s="113">
        <f>'прил 4 ведом'!I116</f>
        <v>6923316.999999999</v>
      </c>
      <c r="I98" s="69"/>
    </row>
    <row r="99" spans="1:9" ht="16.5" customHeight="1">
      <c r="A99" s="69"/>
      <c r="B99" s="69"/>
      <c r="C99" s="69"/>
      <c r="D99" s="69"/>
      <c r="E99" s="69"/>
      <c r="F99" s="69"/>
      <c r="G99" s="69"/>
      <c r="H99" s="114" t="s">
        <v>139</v>
      </c>
      <c r="I99" s="69"/>
    </row>
    <row r="100" spans="1:9" ht="25.5" customHeight="1">
      <c r="A100" s="176" t="s">
        <v>140</v>
      </c>
      <c r="B100" s="176"/>
      <c r="C100" s="176"/>
      <c r="D100" s="176"/>
      <c r="E100" s="176"/>
      <c r="F100" s="176"/>
      <c r="G100" s="176"/>
      <c r="H100" s="176"/>
      <c r="I100" s="117"/>
    </row>
    <row r="101" spans="1:9" ht="2.25" customHeight="1">
      <c r="A101" s="115"/>
      <c r="B101" s="115"/>
      <c r="C101" s="115"/>
      <c r="D101" s="115"/>
      <c r="E101" s="115"/>
      <c r="F101" s="115"/>
      <c r="G101" s="115"/>
      <c r="H101" s="115"/>
      <c r="I101" s="115"/>
    </row>
    <row r="102" spans="1:9" ht="12.75">
      <c r="A102" s="115"/>
      <c r="B102" s="115"/>
      <c r="C102" s="115"/>
      <c r="D102" s="115"/>
      <c r="E102" s="115"/>
      <c r="F102" s="115"/>
      <c r="G102" s="115"/>
      <c r="H102" s="115"/>
      <c r="I102" s="115"/>
    </row>
    <row r="103" spans="1:9" ht="12.75">
      <c r="A103" s="162" t="s">
        <v>141</v>
      </c>
      <c r="B103" s="162"/>
      <c r="C103" s="162"/>
      <c r="D103" s="162"/>
      <c r="E103" s="162"/>
      <c r="F103" s="162"/>
      <c r="G103" s="162"/>
      <c r="H103" s="162"/>
      <c r="I103" s="162"/>
    </row>
    <row r="104" spans="1:9" ht="12.75">
      <c r="A104" s="116"/>
      <c r="B104" s="116"/>
      <c r="C104" s="116"/>
      <c r="D104" s="116"/>
      <c r="E104" s="116"/>
      <c r="F104" s="116"/>
      <c r="G104" s="116"/>
      <c r="H104" s="116"/>
      <c r="I104" s="116"/>
    </row>
    <row r="105" spans="1:9" ht="12.75">
      <c r="A105" s="163" t="s">
        <v>142</v>
      </c>
      <c r="B105" s="163"/>
      <c r="C105" s="163"/>
      <c r="D105" s="163"/>
      <c r="E105" s="163"/>
      <c r="F105" s="163"/>
      <c r="G105" s="163"/>
      <c r="H105" s="163"/>
      <c r="I105" s="163"/>
    </row>
    <row r="106" spans="1:9" ht="12.75">
      <c r="A106" s="69"/>
      <c r="B106" s="69"/>
      <c r="C106" s="69"/>
      <c r="D106" s="69"/>
      <c r="E106" s="69"/>
      <c r="F106" s="69"/>
      <c r="G106" s="69"/>
      <c r="H106" s="69"/>
      <c r="I106" s="69"/>
    </row>
  </sheetData>
  <sheetProtection/>
  <mergeCells count="17">
    <mergeCell ref="A2:H2"/>
    <mergeCell ref="A3:H3"/>
    <mergeCell ref="A4:H4"/>
    <mergeCell ref="A8:H8"/>
    <mergeCell ref="A98:B98"/>
    <mergeCell ref="A100:H100"/>
    <mergeCell ref="A6:H7"/>
    <mergeCell ref="A103:I103"/>
    <mergeCell ref="A105:I105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workbookViewId="0" topLeftCell="A1">
      <selection activeCell="D15" sqref="D15"/>
    </sheetView>
  </sheetViews>
  <sheetFormatPr defaultColWidth="9.25390625" defaultRowHeight="12.75"/>
  <cols>
    <col min="1" max="1" width="5.25390625" style="0" customWidth="1"/>
    <col min="2" max="2" width="21.875" style="0" customWidth="1"/>
    <col min="3" max="3" width="54.625" style="0" customWidth="1"/>
    <col min="4" max="4" width="12.125" style="0" customWidth="1"/>
    <col min="5" max="5" width="10.625" style="0" customWidth="1"/>
    <col min="6" max="6" width="12.125" style="0" customWidth="1"/>
  </cols>
  <sheetData>
    <row r="2" spans="1:7" ht="12.75">
      <c r="A2" s="180" t="s">
        <v>143</v>
      </c>
      <c r="B2" s="180"/>
      <c r="C2" s="180"/>
      <c r="D2" s="180"/>
      <c r="E2" s="180"/>
      <c r="F2" s="180"/>
      <c r="G2" s="2"/>
    </row>
    <row r="3" spans="1:7" ht="12.75">
      <c r="A3" s="180" t="s">
        <v>144</v>
      </c>
      <c r="B3" s="180"/>
      <c r="C3" s="180"/>
      <c r="D3" s="180"/>
      <c r="E3" s="180"/>
      <c r="F3" s="180"/>
      <c r="G3" s="2"/>
    </row>
    <row r="4" spans="1:7" ht="12.75">
      <c r="A4" s="180" t="s">
        <v>145</v>
      </c>
      <c r="B4" s="180"/>
      <c r="C4" s="180"/>
      <c r="D4" s="180"/>
      <c r="E4" s="180"/>
      <c r="F4" s="180"/>
      <c r="G4" s="2"/>
    </row>
    <row r="5" spans="1:7" ht="12.75">
      <c r="A5" s="63"/>
      <c r="B5" s="2"/>
      <c r="C5" s="2"/>
      <c r="D5" s="2"/>
      <c r="E5" s="2"/>
      <c r="F5" s="2"/>
      <c r="G5" s="2"/>
    </row>
    <row r="6" spans="1:7" ht="12.75">
      <c r="A6" s="64" t="s">
        <v>146</v>
      </c>
      <c r="B6" s="64"/>
      <c r="C6" s="64"/>
      <c r="D6" s="64"/>
      <c r="E6" s="64"/>
      <c r="F6" s="2"/>
      <c r="G6" s="2"/>
    </row>
    <row r="7" spans="1:7" ht="12.75">
      <c r="A7" s="181"/>
      <c r="B7" s="181"/>
      <c r="C7" s="181"/>
      <c r="D7" s="181"/>
      <c r="E7" s="2"/>
      <c r="F7" s="2"/>
      <c r="G7" s="2"/>
    </row>
    <row r="8" spans="1:7" ht="14.25" customHeight="1">
      <c r="A8" s="65" t="s">
        <v>147</v>
      </c>
      <c r="B8" s="66"/>
      <c r="C8" s="180" t="s">
        <v>10</v>
      </c>
      <c r="D8" s="180"/>
      <c r="E8" s="180"/>
      <c r="F8" s="180"/>
      <c r="G8" s="2"/>
    </row>
    <row r="9" spans="1:7" ht="18" customHeight="1">
      <c r="A9" s="143" t="s">
        <v>148</v>
      </c>
      <c r="B9" s="178" t="s">
        <v>149</v>
      </c>
      <c r="C9" s="143" t="s">
        <v>150</v>
      </c>
      <c r="D9" s="182" t="s">
        <v>151</v>
      </c>
      <c r="E9" s="182"/>
      <c r="F9" s="182"/>
      <c r="G9" s="2"/>
    </row>
    <row r="10" spans="1:7" ht="58.5" customHeight="1">
      <c r="A10" s="143"/>
      <c r="B10" s="178"/>
      <c r="C10" s="179"/>
      <c r="D10" s="5" t="s">
        <v>152</v>
      </c>
      <c r="E10" s="5" t="s">
        <v>153</v>
      </c>
      <c r="F10" s="5" t="s">
        <v>154</v>
      </c>
      <c r="G10" s="2"/>
    </row>
    <row r="11" spans="1:7" ht="12" customHeight="1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2"/>
    </row>
    <row r="12" spans="1:7" ht="28.5" customHeight="1">
      <c r="A12" s="143">
        <v>1</v>
      </c>
      <c r="B12" s="153" t="s">
        <v>155</v>
      </c>
      <c r="C12" s="153" t="s">
        <v>156</v>
      </c>
      <c r="D12" s="29">
        <v>0</v>
      </c>
      <c r="E12" s="29">
        <v>0</v>
      </c>
      <c r="F12" s="29">
        <v>0</v>
      </c>
      <c r="G12" s="2"/>
    </row>
    <row r="13" spans="1:7" ht="12.75" hidden="1">
      <c r="A13" s="143"/>
      <c r="B13" s="153"/>
      <c r="C13" s="153"/>
      <c r="D13" s="29">
        <v>0</v>
      </c>
      <c r="E13" s="29">
        <v>0</v>
      </c>
      <c r="F13" s="29">
        <v>0</v>
      </c>
      <c r="G13" s="2"/>
    </row>
    <row r="14" spans="1:7" ht="15" customHeight="1">
      <c r="A14" s="4">
        <v>2</v>
      </c>
      <c r="B14" s="3" t="s">
        <v>157</v>
      </c>
      <c r="C14" s="3" t="s">
        <v>158</v>
      </c>
      <c r="D14" s="18">
        <f>D15</f>
        <v>-6976541.999999999</v>
      </c>
      <c r="E14" s="18">
        <f aca="true" t="shared" si="0" ref="D14:F16">E15</f>
        <v>-6979106.999999999</v>
      </c>
      <c r="F14" s="18">
        <f t="shared" si="0"/>
        <v>-6923316.999999999</v>
      </c>
      <c r="G14" s="2"/>
    </row>
    <row r="15" spans="1:7" ht="16.5" customHeight="1">
      <c r="A15" s="4">
        <v>3</v>
      </c>
      <c r="B15" s="3" t="s">
        <v>159</v>
      </c>
      <c r="C15" s="3" t="s">
        <v>160</v>
      </c>
      <c r="D15" s="18">
        <f t="shared" si="0"/>
        <v>-6976541.999999999</v>
      </c>
      <c r="E15" s="18">
        <f t="shared" si="0"/>
        <v>-6979106.999999999</v>
      </c>
      <c r="F15" s="18">
        <f t="shared" si="0"/>
        <v>-6923316.999999999</v>
      </c>
      <c r="G15" s="2"/>
    </row>
    <row r="16" spans="1:7" ht="15" customHeight="1">
      <c r="A16" s="4">
        <v>4</v>
      </c>
      <c r="B16" s="3" t="s">
        <v>161</v>
      </c>
      <c r="C16" s="3" t="s">
        <v>162</v>
      </c>
      <c r="D16" s="18">
        <f t="shared" si="0"/>
        <v>-6976541.999999999</v>
      </c>
      <c r="E16" s="18">
        <f t="shared" si="0"/>
        <v>-6979106.999999999</v>
      </c>
      <c r="F16" s="18">
        <f t="shared" si="0"/>
        <v>-6923316.999999999</v>
      </c>
      <c r="G16" s="2"/>
    </row>
    <row r="17" spans="1:7" ht="28.5" customHeight="1">
      <c r="A17" s="4">
        <v>5</v>
      </c>
      <c r="B17" s="3" t="s">
        <v>163</v>
      </c>
      <c r="C17" s="8" t="s">
        <v>164</v>
      </c>
      <c r="D17" s="18">
        <f>-D18</f>
        <v>-6976541.999999999</v>
      </c>
      <c r="E17" s="18">
        <f>-E18</f>
        <v>-6979106.999999999</v>
      </c>
      <c r="F17" s="18">
        <f>-F18</f>
        <v>-6923316.999999999</v>
      </c>
      <c r="G17" s="2"/>
    </row>
    <row r="18" spans="1:7" ht="17.25" customHeight="1">
      <c r="A18" s="4">
        <v>6</v>
      </c>
      <c r="B18" s="3" t="s">
        <v>165</v>
      </c>
      <c r="C18" s="3" t="s">
        <v>166</v>
      </c>
      <c r="D18" s="18">
        <f aca="true" t="shared" si="1" ref="D18:F20">D19</f>
        <v>6976541.999999999</v>
      </c>
      <c r="E18" s="18">
        <f t="shared" si="1"/>
        <v>6979106.999999999</v>
      </c>
      <c r="F18" s="18">
        <f t="shared" si="1"/>
        <v>6923316.999999999</v>
      </c>
      <c r="G18" s="2"/>
    </row>
    <row r="19" spans="1:7" ht="12.75">
      <c r="A19" s="4">
        <v>7</v>
      </c>
      <c r="B19" s="3" t="s">
        <v>167</v>
      </c>
      <c r="C19" s="3" t="s">
        <v>168</v>
      </c>
      <c r="D19" s="18">
        <f t="shared" si="1"/>
        <v>6976541.999999999</v>
      </c>
      <c r="E19" s="18">
        <f t="shared" si="1"/>
        <v>6979106.999999999</v>
      </c>
      <c r="F19" s="18">
        <f t="shared" si="1"/>
        <v>6923316.999999999</v>
      </c>
      <c r="G19" s="2"/>
    </row>
    <row r="20" spans="1:7" ht="15" customHeight="1">
      <c r="A20" s="4">
        <v>8</v>
      </c>
      <c r="B20" s="3" t="s">
        <v>169</v>
      </c>
      <c r="C20" s="3" t="s">
        <v>170</v>
      </c>
      <c r="D20" s="18">
        <f t="shared" si="1"/>
        <v>6976541.999999999</v>
      </c>
      <c r="E20" s="18">
        <f t="shared" si="1"/>
        <v>6979106.999999999</v>
      </c>
      <c r="F20" s="18">
        <f t="shared" si="1"/>
        <v>6923316.999999999</v>
      </c>
      <c r="G20" s="2"/>
    </row>
    <row r="21" spans="1:7" ht="29.25" customHeight="1">
      <c r="A21" s="4">
        <v>9</v>
      </c>
      <c r="B21" s="3" t="s">
        <v>171</v>
      </c>
      <c r="C21" s="8" t="s">
        <v>172</v>
      </c>
      <c r="D21" s="18">
        <f>'прил 3 РП'!D33</f>
        <v>6976541.999999999</v>
      </c>
      <c r="E21" s="18">
        <f>'прил 3 РП'!E33</f>
        <v>6979106.999999999</v>
      </c>
      <c r="F21" s="18">
        <f>'прил 3 РП'!F33</f>
        <v>6923316.999999999</v>
      </c>
      <c r="G21" s="2"/>
    </row>
    <row r="22" spans="1:7" ht="12.75">
      <c r="A22" s="153" t="s">
        <v>173</v>
      </c>
      <c r="B22" s="153"/>
      <c r="C22" s="153"/>
      <c r="D22" s="29">
        <v>0</v>
      </c>
      <c r="E22" s="29">
        <v>0</v>
      </c>
      <c r="F22" s="29">
        <v>0</v>
      </c>
      <c r="G22" s="2"/>
    </row>
    <row r="23" ht="15.75">
      <c r="A23" s="41" t="s">
        <v>174</v>
      </c>
    </row>
    <row r="24" ht="15.75">
      <c r="A24" s="41"/>
    </row>
    <row r="25" spans="1:7" ht="15.75">
      <c r="A25" s="41"/>
      <c r="C25" s="24"/>
      <c r="D25" s="67"/>
      <c r="E25" s="67"/>
      <c r="F25" s="67"/>
      <c r="G25" s="24"/>
    </row>
    <row r="26" ht="15.75">
      <c r="A26" s="41"/>
    </row>
  </sheetData>
  <sheetProtection/>
  <mergeCells count="13">
    <mergeCell ref="A2:F2"/>
    <mergeCell ref="A3:F3"/>
    <mergeCell ref="A4:F4"/>
    <mergeCell ref="A7:D7"/>
    <mergeCell ref="C8:F8"/>
    <mergeCell ref="D9:F9"/>
    <mergeCell ref="A22:C22"/>
    <mergeCell ref="A9:A10"/>
    <mergeCell ref="A12:A13"/>
    <mergeCell ref="B9:B10"/>
    <mergeCell ref="B12:B13"/>
    <mergeCell ref="C9:C10"/>
    <mergeCell ref="C12:C13"/>
  </mergeCells>
  <printOptions/>
  <pageMargins left="0.7874015748031497" right="0.1968503937007874" top="0.3937007874015748" bottom="0.9842519685039371" header="0.11811023622047245" footer="0.5118110236220472"/>
  <pageSetup fitToHeight="1" fitToWidth="1" horizontalDpi="180" verticalDpi="18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7">
      <selection activeCell="H12" sqref="H12"/>
    </sheetView>
  </sheetViews>
  <sheetFormatPr defaultColWidth="9.25390625" defaultRowHeight="12.75"/>
  <cols>
    <col min="1" max="1" width="4.00390625" style="0" customWidth="1"/>
    <col min="2" max="2" width="24.375" style="0" customWidth="1"/>
    <col min="3" max="3" width="42.25390625" style="0" customWidth="1"/>
    <col min="4" max="4" width="12.125" style="0" customWidth="1"/>
    <col min="5" max="5" width="10.00390625" style="0" customWidth="1"/>
    <col min="6" max="6" width="9.875" style="0" customWidth="1"/>
    <col min="7" max="7" width="9.25390625" style="0" customWidth="1"/>
    <col min="8" max="8" width="8.25390625" style="0" customWidth="1"/>
  </cols>
  <sheetData>
    <row r="1" ht="9" customHeight="1">
      <c r="A1" s="41"/>
    </row>
    <row r="2" spans="1:9" ht="15.75">
      <c r="A2" s="42" t="s">
        <v>175</v>
      </c>
      <c r="B2" s="42"/>
      <c r="C2" s="42"/>
      <c r="D2" s="150" t="s">
        <v>176</v>
      </c>
      <c r="E2" s="150"/>
      <c r="F2" s="150"/>
      <c r="G2" s="43"/>
      <c r="H2" s="43"/>
      <c r="I2" s="43"/>
    </row>
    <row r="3" spans="1:9" ht="15.75">
      <c r="A3" s="180" t="s">
        <v>177</v>
      </c>
      <c r="B3" s="180"/>
      <c r="C3" s="180"/>
      <c r="D3" s="180"/>
      <c r="E3" s="180"/>
      <c r="F3" s="180"/>
      <c r="G3" s="43"/>
      <c r="H3" s="43"/>
      <c r="I3" s="43"/>
    </row>
    <row r="4" spans="1:9" ht="15.75">
      <c r="A4" s="192" t="s">
        <v>178</v>
      </c>
      <c r="B4" s="192"/>
      <c r="C4" s="192"/>
      <c r="D4" s="192"/>
      <c r="E4" s="192"/>
      <c r="F4" s="192"/>
      <c r="G4" s="43"/>
      <c r="H4" s="43"/>
      <c r="I4" s="43"/>
    </row>
    <row r="5" spans="1:6" ht="12.75">
      <c r="A5" s="44"/>
      <c r="B5" s="2"/>
      <c r="C5" s="2"/>
      <c r="D5" s="2"/>
      <c r="E5" s="2"/>
      <c r="F5" s="2"/>
    </row>
    <row r="6" spans="1:9" ht="15.75">
      <c r="A6" s="193" t="s">
        <v>179</v>
      </c>
      <c r="B6" s="193"/>
      <c r="C6" s="193"/>
      <c r="D6" s="193"/>
      <c r="E6" s="193"/>
      <c r="F6" s="193"/>
      <c r="G6" s="45"/>
      <c r="H6" s="45"/>
      <c r="I6" s="45"/>
    </row>
    <row r="7" spans="1:6" ht="12.75">
      <c r="A7" s="44" t="s">
        <v>180</v>
      </c>
      <c r="B7" s="2"/>
      <c r="C7" s="2"/>
      <c r="D7" s="194" t="s">
        <v>10</v>
      </c>
      <c r="E7" s="194"/>
      <c r="F7" s="194"/>
    </row>
    <row r="8" spans="1:6" ht="30" customHeight="1">
      <c r="A8" s="195" t="s">
        <v>11</v>
      </c>
      <c r="B8" s="191" t="s">
        <v>181</v>
      </c>
      <c r="C8" s="196" t="s">
        <v>182</v>
      </c>
      <c r="D8" s="186" t="s">
        <v>183</v>
      </c>
      <c r="E8" s="186" t="s">
        <v>184</v>
      </c>
      <c r="F8" s="186" t="s">
        <v>185</v>
      </c>
    </row>
    <row r="9" spans="1:6" ht="45" customHeight="1">
      <c r="A9" s="195"/>
      <c r="B9" s="191"/>
      <c r="C9" s="196"/>
      <c r="D9" s="186"/>
      <c r="E9" s="186"/>
      <c r="F9" s="186"/>
    </row>
    <row r="10" spans="1:6" ht="12.75">
      <c r="A10" s="46"/>
      <c r="B10" s="47">
        <v>1</v>
      </c>
      <c r="C10" s="47">
        <v>2</v>
      </c>
      <c r="D10" s="47">
        <v>3</v>
      </c>
      <c r="E10" s="47">
        <v>3</v>
      </c>
      <c r="F10" s="47">
        <v>3</v>
      </c>
    </row>
    <row r="11" spans="1:6" ht="12.75">
      <c r="A11" s="4">
        <v>1</v>
      </c>
      <c r="B11" s="3" t="s">
        <v>186</v>
      </c>
      <c r="C11" s="3" t="s">
        <v>187</v>
      </c>
      <c r="D11" s="18">
        <f>D12+D16+D22+D33+D38</f>
        <v>133401</v>
      </c>
      <c r="E11" s="18">
        <f>E12+E16+E22+E33+E38</f>
        <v>140834</v>
      </c>
      <c r="F11" s="18">
        <f>F12+F16+F22+F33+F38</f>
        <v>148392</v>
      </c>
    </row>
    <row r="12" spans="1:6" ht="12.75">
      <c r="A12" s="4">
        <v>2</v>
      </c>
      <c r="B12" s="3" t="s">
        <v>188</v>
      </c>
      <c r="C12" s="3" t="s">
        <v>189</v>
      </c>
      <c r="D12" s="17">
        <f aca="true" t="shared" si="0" ref="D12:F13">D13</f>
        <v>30916</v>
      </c>
      <c r="E12" s="17">
        <f t="shared" si="0"/>
        <v>32949</v>
      </c>
      <c r="F12" s="17">
        <f t="shared" si="0"/>
        <v>34707</v>
      </c>
    </row>
    <row r="13" spans="1:6" ht="12.75">
      <c r="A13" s="4">
        <v>3</v>
      </c>
      <c r="B13" s="3" t="s">
        <v>190</v>
      </c>
      <c r="C13" s="3" t="s">
        <v>191</v>
      </c>
      <c r="D13" s="17">
        <f t="shared" si="0"/>
        <v>30916</v>
      </c>
      <c r="E13" s="17">
        <f t="shared" si="0"/>
        <v>32949</v>
      </c>
      <c r="F13" s="17">
        <f t="shared" si="0"/>
        <v>34707</v>
      </c>
    </row>
    <row r="14" spans="1:6" ht="12.75">
      <c r="A14" s="143">
        <v>4</v>
      </c>
      <c r="B14" s="153" t="s">
        <v>192</v>
      </c>
      <c r="C14" s="153" t="s">
        <v>193</v>
      </c>
      <c r="D14" s="183">
        <v>30916</v>
      </c>
      <c r="E14" s="183">
        <v>32949</v>
      </c>
      <c r="F14" s="183">
        <v>34707</v>
      </c>
    </row>
    <row r="15" spans="1:6" ht="12.75">
      <c r="A15" s="143"/>
      <c r="B15" s="153"/>
      <c r="C15" s="153"/>
      <c r="D15" s="183"/>
      <c r="E15" s="183"/>
      <c r="F15" s="183"/>
    </row>
    <row r="16" spans="1:6" ht="38.25">
      <c r="A16" s="4">
        <v>8</v>
      </c>
      <c r="B16" s="3" t="s">
        <v>194</v>
      </c>
      <c r="C16" s="48" t="s">
        <v>195</v>
      </c>
      <c r="D16" s="17">
        <v>94100</v>
      </c>
      <c r="E16" s="17">
        <v>99500</v>
      </c>
      <c r="F16" s="17">
        <v>105300</v>
      </c>
    </row>
    <row r="17" spans="1:6" ht="38.25">
      <c r="A17" s="4">
        <v>9</v>
      </c>
      <c r="B17" s="3" t="s">
        <v>196</v>
      </c>
      <c r="C17" s="49" t="s">
        <v>197</v>
      </c>
      <c r="D17" s="17">
        <v>94100</v>
      </c>
      <c r="E17" s="17">
        <v>99500</v>
      </c>
      <c r="F17" s="17">
        <v>105300</v>
      </c>
    </row>
    <row r="18" spans="1:6" ht="76.5">
      <c r="A18" s="4">
        <v>10</v>
      </c>
      <c r="B18" s="3" t="s">
        <v>198</v>
      </c>
      <c r="C18" s="50" t="s">
        <v>199</v>
      </c>
      <c r="D18" s="17">
        <v>44600</v>
      </c>
      <c r="E18" s="17">
        <v>47500</v>
      </c>
      <c r="F18" s="17">
        <v>50400</v>
      </c>
    </row>
    <row r="19" spans="1:6" ht="89.25">
      <c r="A19" s="4">
        <v>11</v>
      </c>
      <c r="B19" s="3" t="s">
        <v>200</v>
      </c>
      <c r="C19" s="51" t="s">
        <v>201</v>
      </c>
      <c r="D19" s="17">
        <v>300</v>
      </c>
      <c r="E19" s="17">
        <v>300</v>
      </c>
      <c r="F19" s="17">
        <v>300</v>
      </c>
    </row>
    <row r="20" spans="1:6" ht="76.5">
      <c r="A20" s="4">
        <v>12</v>
      </c>
      <c r="B20" s="3" t="s">
        <v>202</v>
      </c>
      <c r="C20" s="51" t="s">
        <v>203</v>
      </c>
      <c r="D20" s="17">
        <v>55100</v>
      </c>
      <c r="E20" s="17">
        <v>57900</v>
      </c>
      <c r="F20" s="17">
        <v>60800</v>
      </c>
    </row>
    <row r="21" spans="1:6" ht="76.5">
      <c r="A21" s="4">
        <v>13</v>
      </c>
      <c r="B21" s="3" t="s">
        <v>204</v>
      </c>
      <c r="C21" s="51" t="s">
        <v>205</v>
      </c>
      <c r="D21" s="17">
        <v>-5900</v>
      </c>
      <c r="E21" s="17">
        <v>-6200</v>
      </c>
      <c r="F21" s="17">
        <v>-6200</v>
      </c>
    </row>
    <row r="22" spans="1:6" ht="12.75">
      <c r="A22" s="4">
        <v>14</v>
      </c>
      <c r="B22" s="3" t="s">
        <v>206</v>
      </c>
      <c r="C22" s="3" t="s">
        <v>207</v>
      </c>
      <c r="D22" s="17">
        <f>D25+D24</f>
        <v>6165</v>
      </c>
      <c r="E22" s="17">
        <f>E25+E24</f>
        <v>6165</v>
      </c>
      <c r="F22" s="17">
        <f>F25+F24</f>
        <v>6165</v>
      </c>
    </row>
    <row r="23" spans="1:6" ht="12.75">
      <c r="A23" s="4">
        <v>15</v>
      </c>
      <c r="B23" s="3" t="s">
        <v>208</v>
      </c>
      <c r="C23" s="3" t="s">
        <v>209</v>
      </c>
      <c r="D23" s="17">
        <f>D24</f>
        <v>0</v>
      </c>
      <c r="E23" s="17">
        <f>E24</f>
        <v>0</v>
      </c>
      <c r="F23" s="17">
        <f>F24</f>
        <v>0</v>
      </c>
    </row>
    <row r="24" spans="1:6" ht="51">
      <c r="A24" s="4">
        <v>16</v>
      </c>
      <c r="B24" s="3" t="s">
        <v>210</v>
      </c>
      <c r="C24" s="3" t="s">
        <v>211</v>
      </c>
      <c r="D24" s="17">
        <v>0</v>
      </c>
      <c r="E24" s="17">
        <v>0</v>
      </c>
      <c r="F24" s="17">
        <v>0</v>
      </c>
    </row>
    <row r="25" spans="1:6" ht="12.75">
      <c r="A25" s="4">
        <v>17</v>
      </c>
      <c r="B25" s="3" t="s">
        <v>212</v>
      </c>
      <c r="C25" s="8" t="s">
        <v>213</v>
      </c>
      <c r="D25" s="52">
        <f>D26+D29</f>
        <v>6165</v>
      </c>
      <c r="E25" s="52">
        <f>E26+E29</f>
        <v>6165</v>
      </c>
      <c r="F25" s="52">
        <f>F26+F29</f>
        <v>6165</v>
      </c>
    </row>
    <row r="26" spans="1:6" ht="12.75">
      <c r="A26" s="4">
        <v>18</v>
      </c>
      <c r="B26" s="3" t="s">
        <v>214</v>
      </c>
      <c r="C26" s="3" t="s">
        <v>215</v>
      </c>
      <c r="D26" s="17">
        <v>0</v>
      </c>
      <c r="E26" s="17">
        <v>0</v>
      </c>
      <c r="F26" s="17">
        <v>0</v>
      </c>
    </row>
    <row r="27" spans="1:6" ht="12.75">
      <c r="A27" s="143">
        <v>19</v>
      </c>
      <c r="B27" s="153" t="s">
        <v>216</v>
      </c>
      <c r="C27" s="153" t="s">
        <v>217</v>
      </c>
      <c r="D27" s="183">
        <v>0</v>
      </c>
      <c r="E27" s="183">
        <v>0</v>
      </c>
      <c r="F27" s="183">
        <v>0</v>
      </c>
    </row>
    <row r="28" spans="1:7" ht="12.75">
      <c r="A28" s="143"/>
      <c r="B28" s="153"/>
      <c r="C28" s="153"/>
      <c r="D28" s="183"/>
      <c r="E28" s="183"/>
      <c r="F28" s="183"/>
      <c r="G28" s="37"/>
    </row>
    <row r="29" spans="1:6" ht="12.75">
      <c r="A29" s="189">
        <v>20</v>
      </c>
      <c r="B29" s="187" t="s">
        <v>218</v>
      </c>
      <c r="C29" s="187" t="s">
        <v>219</v>
      </c>
      <c r="D29" s="184">
        <v>6165</v>
      </c>
      <c r="E29" s="184">
        <f>E31</f>
        <v>6165</v>
      </c>
      <c r="F29" s="184">
        <f>F31</f>
        <v>6165</v>
      </c>
    </row>
    <row r="30" spans="1:6" ht="12.75">
      <c r="A30" s="190"/>
      <c r="B30" s="188"/>
      <c r="C30" s="188"/>
      <c r="D30" s="185"/>
      <c r="E30" s="185"/>
      <c r="F30" s="185"/>
    </row>
    <row r="31" spans="1:6" ht="12.75">
      <c r="A31" s="143">
        <v>21</v>
      </c>
      <c r="B31" s="153" t="s">
        <v>220</v>
      </c>
      <c r="C31" s="153" t="s">
        <v>221</v>
      </c>
      <c r="D31" s="183">
        <v>6165</v>
      </c>
      <c r="E31" s="183">
        <v>6165</v>
      </c>
      <c r="F31" s="183">
        <v>6165</v>
      </c>
    </row>
    <row r="32" spans="1:6" ht="12.75">
      <c r="A32" s="143"/>
      <c r="B32" s="153"/>
      <c r="C32" s="153"/>
      <c r="D32" s="183"/>
      <c r="E32" s="183"/>
      <c r="F32" s="183"/>
    </row>
    <row r="33" spans="1:6" ht="12.75">
      <c r="A33" s="4">
        <v>22</v>
      </c>
      <c r="B33" s="3" t="s">
        <v>222</v>
      </c>
      <c r="C33" s="3" t="s">
        <v>223</v>
      </c>
      <c r="D33" s="17">
        <f aca="true" t="shared" si="1" ref="D33:F34">D34</f>
        <v>2000</v>
      </c>
      <c r="E33" s="17">
        <f t="shared" si="1"/>
        <v>2000</v>
      </c>
      <c r="F33" s="17">
        <f t="shared" si="1"/>
        <v>2000</v>
      </c>
    </row>
    <row r="34" spans="1:6" ht="51">
      <c r="A34" s="4">
        <v>23</v>
      </c>
      <c r="B34" s="3" t="s">
        <v>224</v>
      </c>
      <c r="C34" s="8" t="s">
        <v>225</v>
      </c>
      <c r="D34" s="17">
        <f t="shared" si="1"/>
        <v>2000</v>
      </c>
      <c r="E34" s="17">
        <f t="shared" si="1"/>
        <v>2000</v>
      </c>
      <c r="F34" s="17">
        <f t="shared" si="1"/>
        <v>2000</v>
      </c>
    </row>
    <row r="35" spans="1:6" ht="76.5">
      <c r="A35" s="4">
        <v>24</v>
      </c>
      <c r="B35" s="3" t="s">
        <v>226</v>
      </c>
      <c r="C35" s="8" t="s">
        <v>227</v>
      </c>
      <c r="D35" s="17">
        <v>2000</v>
      </c>
      <c r="E35" s="17">
        <v>2000</v>
      </c>
      <c r="F35" s="17">
        <v>2000</v>
      </c>
    </row>
    <row r="36" spans="1:6" ht="38.25">
      <c r="A36" s="4">
        <v>25</v>
      </c>
      <c r="B36" s="3" t="s">
        <v>228</v>
      </c>
      <c r="C36" s="3" t="s">
        <v>229</v>
      </c>
      <c r="D36" s="17">
        <f>D37</f>
        <v>220</v>
      </c>
      <c r="E36" s="17">
        <v>220</v>
      </c>
      <c r="F36" s="17">
        <v>220</v>
      </c>
    </row>
    <row r="37" spans="1:6" ht="89.25">
      <c r="A37" s="3">
        <v>26</v>
      </c>
      <c r="B37" s="3" t="s">
        <v>230</v>
      </c>
      <c r="C37" s="3" t="s">
        <v>231</v>
      </c>
      <c r="D37" s="52">
        <v>220</v>
      </c>
      <c r="E37" s="52">
        <v>220</v>
      </c>
      <c r="F37" s="52">
        <v>220</v>
      </c>
    </row>
    <row r="38" spans="1:6" ht="51">
      <c r="A38" s="4">
        <v>27</v>
      </c>
      <c r="B38" s="3" t="s">
        <v>232</v>
      </c>
      <c r="C38" s="54" t="s">
        <v>233</v>
      </c>
      <c r="D38" s="17">
        <v>220</v>
      </c>
      <c r="E38" s="17">
        <v>220</v>
      </c>
      <c r="F38" s="17">
        <v>220</v>
      </c>
    </row>
    <row r="39" spans="1:6" ht="38.25">
      <c r="A39" s="4">
        <v>28</v>
      </c>
      <c r="B39" s="3" t="s">
        <v>234</v>
      </c>
      <c r="C39" s="54" t="s">
        <v>235</v>
      </c>
      <c r="D39" s="17">
        <v>220</v>
      </c>
      <c r="E39" s="17">
        <v>220</v>
      </c>
      <c r="F39" s="17">
        <v>220</v>
      </c>
    </row>
    <row r="40" spans="1:6" ht="12.75">
      <c r="A40" s="4">
        <v>29</v>
      </c>
      <c r="B40" s="3" t="s">
        <v>236</v>
      </c>
      <c r="C40" s="3" t="s">
        <v>237</v>
      </c>
      <c r="D40" s="17">
        <f>D41</f>
        <v>6843141</v>
      </c>
      <c r="E40" s="17">
        <f>E41</f>
        <v>6838273</v>
      </c>
      <c r="F40" s="17">
        <f>F41</f>
        <v>6774925</v>
      </c>
    </row>
    <row r="41" spans="1:6" ht="38.25">
      <c r="A41" s="4">
        <v>30</v>
      </c>
      <c r="B41" s="55" t="s">
        <v>238</v>
      </c>
      <c r="C41" s="55" t="s">
        <v>239</v>
      </c>
      <c r="D41" s="17">
        <f>D42+D46+D51</f>
        <v>6843141</v>
      </c>
      <c r="E41" s="17">
        <f>E42+E46+E51</f>
        <v>6838273</v>
      </c>
      <c r="F41" s="17">
        <f>F42+F46+F51</f>
        <v>6774925</v>
      </c>
    </row>
    <row r="42" spans="1:6" ht="25.5">
      <c r="A42" s="4">
        <v>31</v>
      </c>
      <c r="B42" s="56" t="s">
        <v>240</v>
      </c>
      <c r="C42" s="55" t="s">
        <v>241</v>
      </c>
      <c r="D42" s="57">
        <f>D43</f>
        <v>1958584</v>
      </c>
      <c r="E42" s="57">
        <f>E43</f>
        <v>1720321</v>
      </c>
      <c r="F42" s="57">
        <f>F43</f>
        <v>1720321</v>
      </c>
    </row>
    <row r="43" spans="1:6" ht="25.5">
      <c r="A43" s="4">
        <v>32</v>
      </c>
      <c r="B43" s="56" t="s">
        <v>242</v>
      </c>
      <c r="C43" s="55" t="s">
        <v>243</v>
      </c>
      <c r="D43" s="57">
        <f>D44+D45</f>
        <v>1958584</v>
      </c>
      <c r="E43" s="57">
        <f>E44+E45</f>
        <v>1720321</v>
      </c>
      <c r="F43" s="57">
        <f>+F44+F45</f>
        <v>1720321</v>
      </c>
    </row>
    <row r="44" spans="1:6" ht="51">
      <c r="A44" s="4">
        <v>33</v>
      </c>
      <c r="B44" s="58" t="s">
        <v>244</v>
      </c>
      <c r="C44" s="59" t="s">
        <v>245</v>
      </c>
      <c r="D44" s="57">
        <v>1191300</v>
      </c>
      <c r="E44" s="57">
        <v>953037</v>
      </c>
      <c r="F44" s="57">
        <v>953037</v>
      </c>
    </row>
    <row r="45" spans="1:6" ht="51">
      <c r="A45" s="4">
        <v>34</v>
      </c>
      <c r="B45" s="4" t="s">
        <v>246</v>
      </c>
      <c r="C45" s="3" t="s">
        <v>247</v>
      </c>
      <c r="D45" s="57">
        <v>767284</v>
      </c>
      <c r="E45" s="57">
        <v>767284</v>
      </c>
      <c r="F45" s="57">
        <v>767284</v>
      </c>
    </row>
    <row r="46" spans="1:6" ht="25.5">
      <c r="A46" s="4">
        <v>35</v>
      </c>
      <c r="B46" s="56" t="s">
        <v>248</v>
      </c>
      <c r="C46" s="55" t="s">
        <v>249</v>
      </c>
      <c r="D46" s="17">
        <f>D47+D49</f>
        <v>54655</v>
      </c>
      <c r="E46" s="17">
        <v>57220</v>
      </c>
      <c r="F46" s="17">
        <f>F47</f>
        <v>1430</v>
      </c>
    </row>
    <row r="47" spans="1:6" ht="38.25">
      <c r="A47" s="4">
        <v>36</v>
      </c>
      <c r="B47" s="56" t="s">
        <v>250</v>
      </c>
      <c r="C47" s="55" t="s">
        <v>251</v>
      </c>
      <c r="D47" s="17">
        <f>D48</f>
        <v>1430</v>
      </c>
      <c r="E47" s="17">
        <f>E48</f>
        <v>1430</v>
      </c>
      <c r="F47" s="17">
        <f>F48</f>
        <v>1430</v>
      </c>
    </row>
    <row r="48" spans="1:6" ht="38.25">
      <c r="A48" s="4">
        <v>37</v>
      </c>
      <c r="B48" s="56" t="s">
        <v>252</v>
      </c>
      <c r="C48" s="55" t="s">
        <v>253</v>
      </c>
      <c r="D48" s="17">
        <f>'прил 4 ведом'!G51</f>
        <v>1430</v>
      </c>
      <c r="E48" s="17">
        <f>'прил 4 ведом'!H51</f>
        <v>1430</v>
      </c>
      <c r="F48" s="17">
        <f>F49</f>
        <v>1430</v>
      </c>
    </row>
    <row r="49" spans="1:6" ht="38.25">
      <c r="A49" s="4">
        <v>38</v>
      </c>
      <c r="B49" s="56" t="s">
        <v>254</v>
      </c>
      <c r="C49" s="55" t="s">
        <v>255</v>
      </c>
      <c r="D49" s="17">
        <f>D50</f>
        <v>53225</v>
      </c>
      <c r="E49" s="17">
        <v>55790</v>
      </c>
      <c r="F49" s="17">
        <f>'прил 4 ведом'!I51</f>
        <v>1430</v>
      </c>
    </row>
    <row r="50" spans="1:6" ht="51">
      <c r="A50" s="4">
        <v>39</v>
      </c>
      <c r="B50" s="56" t="s">
        <v>256</v>
      </c>
      <c r="C50" s="59" t="s">
        <v>257</v>
      </c>
      <c r="D50" s="17">
        <f>'прил 4 ведом'!G52</f>
        <v>53225</v>
      </c>
      <c r="E50" s="17">
        <f>'прил 4 ведом'!H52</f>
        <v>55650</v>
      </c>
      <c r="F50" s="17">
        <v>0</v>
      </c>
    </row>
    <row r="51" spans="1:6" ht="12.75">
      <c r="A51" s="4">
        <v>40</v>
      </c>
      <c r="B51" s="56" t="s">
        <v>258</v>
      </c>
      <c r="C51" s="55" t="s">
        <v>103</v>
      </c>
      <c r="D51" s="17">
        <f aca="true" t="shared" si="2" ref="D51:F52">D52</f>
        <v>4829902</v>
      </c>
      <c r="E51" s="17">
        <f t="shared" si="2"/>
        <v>5060732</v>
      </c>
      <c r="F51" s="17">
        <f t="shared" si="2"/>
        <v>5053174</v>
      </c>
    </row>
    <row r="52" spans="1:6" ht="25.5">
      <c r="A52" s="4">
        <v>41</v>
      </c>
      <c r="B52" s="56" t="s">
        <v>259</v>
      </c>
      <c r="C52" s="55" t="s">
        <v>260</v>
      </c>
      <c r="D52" s="17">
        <f t="shared" si="2"/>
        <v>4829902</v>
      </c>
      <c r="E52" s="17">
        <f t="shared" si="2"/>
        <v>5060732</v>
      </c>
      <c r="F52" s="17">
        <f t="shared" si="2"/>
        <v>5053174</v>
      </c>
    </row>
    <row r="53" spans="1:6" ht="25.5">
      <c r="A53" s="4">
        <v>42</v>
      </c>
      <c r="B53" s="56" t="s">
        <v>261</v>
      </c>
      <c r="C53" s="59" t="s">
        <v>262</v>
      </c>
      <c r="D53" s="17">
        <f>D54</f>
        <v>4829902</v>
      </c>
      <c r="E53" s="17">
        <f>E54</f>
        <v>5060732</v>
      </c>
      <c r="F53" s="17">
        <f>F54</f>
        <v>5053174</v>
      </c>
    </row>
    <row r="54" spans="1:6" ht="51">
      <c r="A54" s="53">
        <v>43</v>
      </c>
      <c r="B54" s="60" t="s">
        <v>263</v>
      </c>
      <c r="C54" s="61" t="s">
        <v>264</v>
      </c>
      <c r="D54" s="17">
        <v>4829902</v>
      </c>
      <c r="E54" s="17">
        <v>5060732</v>
      </c>
      <c r="F54" s="17">
        <v>5053174</v>
      </c>
    </row>
    <row r="55" spans="1:6" ht="12.75">
      <c r="A55" s="62">
        <v>44</v>
      </c>
      <c r="B55" s="62"/>
      <c r="C55" s="62"/>
      <c r="D55" s="28">
        <f>D11+D40</f>
        <v>6976542</v>
      </c>
      <c r="E55" s="28">
        <f>E11+E40</f>
        <v>6979107</v>
      </c>
      <c r="F55" s="28">
        <f>F11+F40</f>
        <v>6923317</v>
      </c>
    </row>
  </sheetData>
  <sheetProtection/>
  <mergeCells count="35">
    <mergeCell ref="D2:F2"/>
    <mergeCell ref="A3:F3"/>
    <mergeCell ref="A4:F4"/>
    <mergeCell ref="A6:F6"/>
    <mergeCell ref="D7:F7"/>
    <mergeCell ref="A8:A9"/>
    <mergeCell ref="C8:C9"/>
    <mergeCell ref="E8:E9"/>
    <mergeCell ref="A14:A15"/>
    <mergeCell ref="A27:A28"/>
    <mergeCell ref="A29:A30"/>
    <mergeCell ref="A31:A32"/>
    <mergeCell ref="B8:B9"/>
    <mergeCell ref="B14:B15"/>
    <mergeCell ref="B27:B28"/>
    <mergeCell ref="B29:B30"/>
    <mergeCell ref="B31:B32"/>
    <mergeCell ref="C14:C15"/>
    <mergeCell ref="C27:C28"/>
    <mergeCell ref="C29:C30"/>
    <mergeCell ref="C31:C32"/>
    <mergeCell ref="D8:D9"/>
    <mergeCell ref="D14:D15"/>
    <mergeCell ref="D27:D28"/>
    <mergeCell ref="D29:D30"/>
    <mergeCell ref="D31:D32"/>
    <mergeCell ref="E14:E15"/>
    <mergeCell ref="E27:E28"/>
    <mergeCell ref="E29:E30"/>
    <mergeCell ref="E31:E32"/>
    <mergeCell ref="F8:F9"/>
    <mergeCell ref="F14:F15"/>
    <mergeCell ref="F27:F28"/>
    <mergeCell ref="F29:F30"/>
    <mergeCell ref="F31:F32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8">
      <selection activeCell="H33" sqref="H33"/>
    </sheetView>
  </sheetViews>
  <sheetFormatPr defaultColWidth="9.25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0.625" style="0" customWidth="1"/>
    <col min="6" max="6" width="10.375" style="0" customWidth="1"/>
    <col min="7" max="7" width="9.625" style="0" bestFit="1" customWidth="1"/>
    <col min="8" max="8" width="11.125" style="0" customWidth="1"/>
    <col min="9" max="9" width="12.25390625" style="0" customWidth="1"/>
  </cols>
  <sheetData>
    <row r="1" spans="1:6" ht="12.75">
      <c r="A1" s="180" t="s">
        <v>265</v>
      </c>
      <c r="B1" s="180"/>
      <c r="C1" s="180"/>
      <c r="D1" s="180"/>
      <c r="E1" s="180"/>
      <c r="F1" s="180"/>
    </row>
    <row r="2" spans="1:6" ht="12.75">
      <c r="A2" s="180" t="s">
        <v>118</v>
      </c>
      <c r="B2" s="180"/>
      <c r="C2" s="180"/>
      <c r="D2" s="180"/>
      <c r="E2" s="180"/>
      <c r="F2" s="180"/>
    </row>
    <row r="3" spans="1:6" ht="12.75">
      <c r="A3" s="192" t="s">
        <v>266</v>
      </c>
      <c r="B3" s="192"/>
      <c r="C3" s="192"/>
      <c r="D3" s="192"/>
      <c r="E3" s="192"/>
      <c r="F3" s="192"/>
    </row>
    <row r="4" spans="1:6" ht="11.25" customHeight="1">
      <c r="A4" s="1"/>
      <c r="B4" s="2"/>
      <c r="C4" s="2"/>
      <c r="D4" s="2"/>
      <c r="E4" s="2"/>
      <c r="F4" s="2"/>
    </row>
    <row r="5" spans="1:6" ht="15.75" customHeight="1">
      <c r="A5" s="151" t="s">
        <v>267</v>
      </c>
      <c r="B5" s="151"/>
      <c r="C5" s="151"/>
      <c r="D5" s="151"/>
      <c r="E5" s="2"/>
      <c r="F5" s="2"/>
    </row>
    <row r="6" spans="1:6" ht="33" customHeight="1">
      <c r="A6" s="151"/>
      <c r="B6" s="151"/>
      <c r="C6" s="151"/>
      <c r="D6" s="151"/>
      <c r="E6" s="2"/>
      <c r="F6" s="2"/>
    </row>
    <row r="7" spans="1:6" ht="12.75">
      <c r="A7" s="197" t="s">
        <v>10</v>
      </c>
      <c r="B7" s="197"/>
      <c r="C7" s="197"/>
      <c r="D7" s="197"/>
      <c r="E7" s="197"/>
      <c r="F7" s="197"/>
    </row>
    <row r="8" spans="1:6" ht="47.25" customHeight="1">
      <c r="A8" s="4" t="s">
        <v>148</v>
      </c>
      <c r="B8" s="36" t="s">
        <v>268</v>
      </c>
      <c r="C8" s="4" t="s">
        <v>14</v>
      </c>
      <c r="D8" s="4" t="s">
        <v>17</v>
      </c>
      <c r="E8" s="4" t="s">
        <v>18</v>
      </c>
      <c r="F8" s="4" t="s">
        <v>19</v>
      </c>
    </row>
    <row r="9" spans="1:6" ht="12.75">
      <c r="A9" s="4"/>
      <c r="B9" s="4">
        <v>1</v>
      </c>
      <c r="C9" s="4">
        <v>2</v>
      </c>
      <c r="D9" s="4">
        <v>3</v>
      </c>
      <c r="E9" s="4">
        <v>3</v>
      </c>
      <c r="F9" s="4">
        <v>3</v>
      </c>
    </row>
    <row r="10" spans="1:6" ht="15" customHeight="1">
      <c r="A10" s="4">
        <v>1</v>
      </c>
      <c r="B10" s="3" t="s">
        <v>21</v>
      </c>
      <c r="C10" s="9" t="s">
        <v>22</v>
      </c>
      <c r="D10" s="18">
        <f>'прил 4 ведом'!G13</f>
        <v>4592763.4399999995</v>
      </c>
      <c r="E10" s="18">
        <f>'прил 4 ведом'!H13</f>
        <v>4640903.4399999995</v>
      </c>
      <c r="F10" s="18">
        <f>'прил 4 ведом'!I13</f>
        <v>4638163.4399999995</v>
      </c>
    </row>
    <row r="11" spans="1:6" ht="33" customHeight="1">
      <c r="A11" s="4">
        <v>2</v>
      </c>
      <c r="B11" s="3" t="s">
        <v>269</v>
      </c>
      <c r="C11" s="9" t="s">
        <v>24</v>
      </c>
      <c r="D11" s="10">
        <f>'прил 4 ведом'!G14</f>
        <v>1035074</v>
      </c>
      <c r="E11" s="10">
        <f>'прил 4 ведом'!H14</f>
        <v>1035074</v>
      </c>
      <c r="F11" s="10">
        <f>'прил 4 ведом'!I14</f>
        <v>1035074</v>
      </c>
    </row>
    <row r="12" spans="1:6" ht="45" customHeight="1">
      <c r="A12" s="4">
        <v>3</v>
      </c>
      <c r="B12" s="3" t="s">
        <v>30</v>
      </c>
      <c r="C12" s="9" t="s">
        <v>31</v>
      </c>
      <c r="D12" s="10">
        <f>'прил 4 ведом'!G20</f>
        <v>2352271.44</v>
      </c>
      <c r="E12" s="10">
        <f>'прил 4 ведом'!H20</f>
        <v>2400411.44</v>
      </c>
      <c r="F12" s="10">
        <f>'прил 4 ведом'!I20</f>
        <v>2397671.44</v>
      </c>
    </row>
    <row r="13" spans="1:6" ht="15.75" customHeight="1">
      <c r="A13" s="4">
        <v>4</v>
      </c>
      <c r="B13" s="3" t="s">
        <v>39</v>
      </c>
      <c r="C13" s="9" t="s">
        <v>40</v>
      </c>
      <c r="D13" s="10">
        <v>1000</v>
      </c>
      <c r="E13" s="10">
        <v>1000</v>
      </c>
      <c r="F13" s="10">
        <v>1000</v>
      </c>
    </row>
    <row r="14" spans="1:9" ht="15.75" customHeight="1">
      <c r="A14" s="4">
        <v>5</v>
      </c>
      <c r="B14" s="3" t="s">
        <v>45</v>
      </c>
      <c r="C14" s="9" t="s">
        <v>46</v>
      </c>
      <c r="D14" s="10">
        <f>'прил 4 ведом'!G36</f>
        <v>1204418</v>
      </c>
      <c r="E14" s="10">
        <f>'прил 4 ведом'!H36</f>
        <v>1204418</v>
      </c>
      <c r="F14" s="10">
        <f>'прил 4 ведом'!I36</f>
        <v>1204418</v>
      </c>
      <c r="G14" s="37"/>
      <c r="H14" s="37"/>
      <c r="I14" s="37"/>
    </row>
    <row r="15" spans="1:6" ht="15.75" customHeight="1">
      <c r="A15" s="4">
        <v>6</v>
      </c>
      <c r="B15" s="3" t="s">
        <v>62</v>
      </c>
      <c r="C15" s="9" t="s">
        <v>63</v>
      </c>
      <c r="D15" s="10">
        <f>D16</f>
        <v>54655</v>
      </c>
      <c r="E15" s="10">
        <f>E16</f>
        <v>57220</v>
      </c>
      <c r="F15" s="10">
        <f>F16</f>
        <v>0</v>
      </c>
    </row>
    <row r="16" spans="1:6" ht="15.75" customHeight="1">
      <c r="A16" s="4">
        <v>7</v>
      </c>
      <c r="B16" s="3" t="s">
        <v>64</v>
      </c>
      <c r="C16" s="9" t="s">
        <v>65</v>
      </c>
      <c r="D16" s="10">
        <v>54655</v>
      </c>
      <c r="E16" s="10">
        <v>57220</v>
      </c>
      <c r="F16" s="10">
        <f>'прил 4 ведом'!I58</f>
        <v>0</v>
      </c>
    </row>
    <row r="17" spans="1:6" ht="25.5">
      <c r="A17" s="4">
        <v>8</v>
      </c>
      <c r="B17" s="3" t="s">
        <v>67</v>
      </c>
      <c r="C17" s="9" t="s">
        <v>70</v>
      </c>
      <c r="D17" s="10">
        <f>D18</f>
        <v>80000</v>
      </c>
      <c r="E17" s="10">
        <f>E18</f>
        <v>80000</v>
      </c>
      <c r="F17" s="10">
        <f>F18</f>
        <v>80000</v>
      </c>
    </row>
    <row r="18" spans="1:6" ht="25.5">
      <c r="A18" s="4">
        <v>9</v>
      </c>
      <c r="B18" s="3" t="s">
        <v>270</v>
      </c>
      <c r="C18" s="9" t="s">
        <v>70</v>
      </c>
      <c r="D18" s="10">
        <v>80000</v>
      </c>
      <c r="E18" s="10">
        <v>80000</v>
      </c>
      <c r="F18" s="10">
        <v>80000</v>
      </c>
    </row>
    <row r="19" spans="1:6" ht="19.5" customHeight="1">
      <c r="A19" s="4">
        <v>10</v>
      </c>
      <c r="B19" s="3" t="s">
        <v>75</v>
      </c>
      <c r="C19" s="9" t="s">
        <v>76</v>
      </c>
      <c r="D19" s="10">
        <f>D20</f>
        <v>87600</v>
      </c>
      <c r="E19" s="10">
        <f>E20</f>
        <v>89600</v>
      </c>
      <c r="F19" s="10">
        <f>F20</f>
        <v>92200</v>
      </c>
    </row>
    <row r="20" spans="1:6" ht="18.75" customHeight="1">
      <c r="A20" s="4">
        <v>11</v>
      </c>
      <c r="B20" s="3" t="s">
        <v>271</v>
      </c>
      <c r="C20" s="9" t="s">
        <v>78</v>
      </c>
      <c r="D20" s="10">
        <f>'прил 4 ведом'!G68</f>
        <v>87600</v>
      </c>
      <c r="E20" s="10">
        <f>'прил 4 ведом'!H68</f>
        <v>89600</v>
      </c>
      <c r="F20" s="10">
        <f>'прил 4 ведом'!I68</f>
        <v>92200</v>
      </c>
    </row>
    <row r="21" spans="1:6" ht="15.75" customHeight="1">
      <c r="A21" s="4">
        <v>12</v>
      </c>
      <c r="B21" s="3" t="s">
        <v>82</v>
      </c>
      <c r="C21" s="9" t="s">
        <v>83</v>
      </c>
      <c r="D21" s="10">
        <f>D22+D23</f>
        <v>407985</v>
      </c>
      <c r="E21" s="10">
        <f>E22+E23</f>
        <v>357985</v>
      </c>
      <c r="F21" s="10">
        <f>F22+F23</f>
        <v>322985</v>
      </c>
    </row>
    <row r="22" spans="1:6" ht="15.75" customHeight="1">
      <c r="A22" s="4">
        <v>12</v>
      </c>
      <c r="B22" s="3" t="s">
        <v>84</v>
      </c>
      <c r="C22" s="9" t="s">
        <v>85</v>
      </c>
      <c r="D22" s="10">
        <f>'прил 4 ведом'!G81</f>
        <v>77985</v>
      </c>
      <c r="E22" s="10">
        <f>'прил 4 ведом'!H81</f>
        <v>77985</v>
      </c>
      <c r="F22" s="10">
        <v>42985</v>
      </c>
    </row>
    <row r="23" spans="1:6" ht="15.75" customHeight="1">
      <c r="A23" s="4">
        <v>14</v>
      </c>
      <c r="B23" s="3" t="s">
        <v>89</v>
      </c>
      <c r="C23" s="9" t="s">
        <v>90</v>
      </c>
      <c r="D23" s="10">
        <f>'прил 4 ведом'!G82</f>
        <v>330000</v>
      </c>
      <c r="E23" s="10">
        <f>'прил 4 ведом'!H82</f>
        <v>280000</v>
      </c>
      <c r="F23" s="10">
        <f>'прил 4 ведом'!I82</f>
        <v>280000</v>
      </c>
    </row>
    <row r="24" spans="1:6" ht="17.25" customHeight="1">
      <c r="A24" s="4">
        <v>15</v>
      </c>
      <c r="B24" s="3" t="s">
        <v>272</v>
      </c>
      <c r="C24" s="9" t="s">
        <v>96</v>
      </c>
      <c r="D24" s="10">
        <f>D25</f>
        <v>1649300</v>
      </c>
      <c r="E24" s="10">
        <f>E25</f>
        <v>1649300</v>
      </c>
      <c r="F24" s="10">
        <f>F25</f>
        <v>1649300</v>
      </c>
    </row>
    <row r="25" spans="1:6" ht="17.25" customHeight="1">
      <c r="A25" s="4">
        <v>16</v>
      </c>
      <c r="B25" s="3" t="s">
        <v>134</v>
      </c>
      <c r="C25" s="9" t="s">
        <v>98</v>
      </c>
      <c r="D25" s="10">
        <f>'прил 4 ведом'!G94</f>
        <v>1649300</v>
      </c>
      <c r="E25" s="10">
        <f>'прил 4 ведом'!H94</f>
        <v>1649300</v>
      </c>
      <c r="F25" s="10">
        <f>'прил 4 ведом'!I94</f>
        <v>1649300</v>
      </c>
    </row>
    <row r="26" spans="1:6" ht="17.25" customHeight="1">
      <c r="A26" s="4">
        <v>17</v>
      </c>
      <c r="B26" s="38" t="s">
        <v>105</v>
      </c>
      <c r="C26" s="9" t="s">
        <v>106</v>
      </c>
      <c r="D26" s="10">
        <f>'прил 4 ведом'!G107</f>
        <v>79264.56</v>
      </c>
      <c r="E26" s="10">
        <f>D26</f>
        <v>79264.56</v>
      </c>
      <c r="F26" s="10">
        <f>'прил 4 ведом'!I107</f>
        <v>79264.56</v>
      </c>
    </row>
    <row r="27" spans="1:6" ht="17.25" customHeight="1">
      <c r="A27" s="4">
        <v>18</v>
      </c>
      <c r="B27" s="38" t="s">
        <v>107</v>
      </c>
      <c r="C27" s="9" t="s">
        <v>108</v>
      </c>
      <c r="D27" s="10">
        <v>79265.56</v>
      </c>
      <c r="E27" s="10">
        <v>79265.56</v>
      </c>
      <c r="F27" s="10">
        <v>79265.56</v>
      </c>
    </row>
    <row r="28" spans="1:6" ht="25.5">
      <c r="A28" s="4">
        <v>19</v>
      </c>
      <c r="B28" s="38" t="s">
        <v>273</v>
      </c>
      <c r="C28" s="9" t="s">
        <v>112</v>
      </c>
      <c r="D28" s="10">
        <f>D29</f>
        <v>26404</v>
      </c>
      <c r="E28" s="10">
        <f>E29</f>
        <v>26404</v>
      </c>
      <c r="F28" s="10">
        <f>F29</f>
        <v>26404</v>
      </c>
    </row>
    <row r="29" spans="1:6" ht="30.75" customHeight="1">
      <c r="A29" s="4">
        <v>20</v>
      </c>
      <c r="B29" s="38" t="s">
        <v>274</v>
      </c>
      <c r="C29" s="9" t="s">
        <v>114</v>
      </c>
      <c r="D29" s="10">
        <f>'прил 4 ведом'!G114</f>
        <v>26404</v>
      </c>
      <c r="E29" s="10">
        <f>'прил 4 ведом'!H114</f>
        <v>26404</v>
      </c>
      <c r="F29" s="10">
        <f>'прил 4 ведом'!I114</f>
        <v>26404</v>
      </c>
    </row>
    <row r="30" spans="1:6" ht="12.75" hidden="1">
      <c r="A30" s="4">
        <v>20</v>
      </c>
      <c r="B30" s="38" t="s">
        <v>275</v>
      </c>
      <c r="C30" s="9" t="s">
        <v>276</v>
      </c>
      <c r="D30" s="10">
        <f>D31</f>
        <v>0</v>
      </c>
      <c r="E30" s="10" t="e">
        <f>'прил 4 ведом'!#REF!</f>
        <v>#REF!</v>
      </c>
      <c r="F30" s="10">
        <v>0</v>
      </c>
    </row>
    <row r="31" spans="1:6" ht="12.75" hidden="1">
      <c r="A31" s="4">
        <v>21</v>
      </c>
      <c r="B31" s="38" t="s">
        <v>277</v>
      </c>
      <c r="C31" s="9" t="s">
        <v>278</v>
      </c>
      <c r="D31" s="10">
        <v>0</v>
      </c>
      <c r="E31" s="10" t="e">
        <f>'прил 4 ведом'!#REF!</f>
        <v>#REF!</v>
      </c>
      <c r="F31" s="10">
        <v>0</v>
      </c>
    </row>
    <row r="32" spans="1:6" ht="17.25" customHeight="1">
      <c r="A32" s="4">
        <v>21</v>
      </c>
      <c r="B32" s="3" t="s">
        <v>116</v>
      </c>
      <c r="C32" s="9"/>
      <c r="D32" s="18"/>
      <c r="E32" s="10">
        <f>'прил 4 ведом'!H115</f>
        <v>174477.68</v>
      </c>
      <c r="F32" s="18">
        <f>'прил 4 ведом'!I115</f>
        <v>346165.85</v>
      </c>
    </row>
    <row r="33" spans="1:6" ht="17.25" customHeight="1">
      <c r="A33" s="153" t="s">
        <v>279</v>
      </c>
      <c r="B33" s="153"/>
      <c r="C33" s="39"/>
      <c r="D33" s="18">
        <f>'прил 4 ведом'!G12</f>
        <v>6976541.999999999</v>
      </c>
      <c r="E33" s="10">
        <f>'прил 4 ведом'!H116</f>
        <v>6979106.999999999</v>
      </c>
      <c r="F33" s="18">
        <f>'прил 4 ведом'!I116</f>
        <v>6923316.999999999</v>
      </c>
    </row>
    <row r="34" ht="15.75">
      <c r="A34" s="40"/>
    </row>
    <row r="35" ht="18.75">
      <c r="A35" s="33"/>
    </row>
    <row r="53" ht="102" customHeight="1"/>
  </sheetData>
  <sheetProtection/>
  <mergeCells count="6">
    <mergeCell ref="A1:F1"/>
    <mergeCell ref="A2:F2"/>
    <mergeCell ref="A3:F3"/>
    <mergeCell ref="A7:F7"/>
    <mergeCell ref="A33:B33"/>
    <mergeCell ref="A5:D6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H27" sqref="H27"/>
    </sheetView>
  </sheetViews>
  <sheetFormatPr defaultColWidth="9.25390625" defaultRowHeight="12.75"/>
  <cols>
    <col min="1" max="1" width="4.125" style="0" customWidth="1"/>
    <col min="2" max="2" width="35.875" style="0" customWidth="1"/>
    <col min="3" max="3" width="4.75390625" style="0" customWidth="1"/>
    <col min="4" max="4" width="5.875" style="0" customWidth="1"/>
    <col min="5" max="5" width="11.25390625" style="0" customWidth="1"/>
    <col min="6" max="6" width="5.625" style="0" customWidth="1"/>
    <col min="7" max="8" width="11.75390625" style="0" customWidth="1"/>
    <col min="9" max="9" width="14.00390625" style="0" customWidth="1"/>
  </cols>
  <sheetData>
    <row r="1" spans="1:9" ht="12.75">
      <c r="A1" s="150" t="s">
        <v>280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80" t="s">
        <v>118</v>
      </c>
      <c r="B2" s="180"/>
      <c r="C2" s="180"/>
      <c r="D2" s="180"/>
      <c r="E2" s="180"/>
      <c r="F2" s="180"/>
      <c r="G2" s="180"/>
      <c r="H2" s="180"/>
      <c r="I2" s="180"/>
    </row>
    <row r="3" spans="1:9" ht="12.75">
      <c r="A3" s="192" t="s">
        <v>281</v>
      </c>
      <c r="B3" s="192"/>
      <c r="C3" s="192"/>
      <c r="D3" s="192"/>
      <c r="E3" s="192"/>
      <c r="F3" s="192"/>
      <c r="G3" s="192"/>
      <c r="H3" s="192"/>
      <c r="I3" s="19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33" customHeight="1">
      <c r="A5" s="151" t="s">
        <v>9</v>
      </c>
      <c r="B5" s="151"/>
      <c r="C5" s="151"/>
      <c r="D5" s="151"/>
      <c r="E5" s="151"/>
      <c r="F5" s="151"/>
      <c r="G5" s="151"/>
      <c r="H5" s="151"/>
      <c r="I5" s="151"/>
    </row>
    <row r="6" spans="1:9" ht="11.25" customHeight="1">
      <c r="A6" s="151"/>
      <c r="B6" s="151"/>
      <c r="C6" s="151"/>
      <c r="D6" s="151"/>
      <c r="E6" s="151"/>
      <c r="F6" s="151"/>
      <c r="G6" s="151"/>
      <c r="H6" s="151"/>
      <c r="I6" s="151"/>
    </row>
    <row r="7" spans="1:9" ht="15.75" customHeight="1">
      <c r="A7" s="152" t="s">
        <v>10</v>
      </c>
      <c r="B7" s="152"/>
      <c r="C7" s="152"/>
      <c r="D7" s="152"/>
      <c r="E7" s="152"/>
      <c r="F7" s="152"/>
      <c r="G7" s="152"/>
      <c r="H7" s="152"/>
      <c r="I7" s="152"/>
    </row>
    <row r="8" spans="1:9" ht="12.75" customHeight="1">
      <c r="A8" s="153" t="s">
        <v>11</v>
      </c>
      <c r="B8" s="143" t="s">
        <v>12</v>
      </c>
      <c r="C8" s="153" t="s">
        <v>13</v>
      </c>
      <c r="D8" s="155" t="s">
        <v>14</v>
      </c>
      <c r="E8" s="153" t="s">
        <v>15</v>
      </c>
      <c r="F8" s="153" t="s">
        <v>16</v>
      </c>
      <c r="G8" s="143" t="s">
        <v>17</v>
      </c>
      <c r="H8" s="143" t="s">
        <v>18</v>
      </c>
      <c r="I8" s="143" t="s">
        <v>19</v>
      </c>
    </row>
    <row r="9" spans="1:9" ht="12.75">
      <c r="A9" s="153"/>
      <c r="B9" s="154"/>
      <c r="C9" s="153"/>
      <c r="D9" s="156"/>
      <c r="E9" s="153"/>
      <c r="F9" s="153"/>
      <c r="G9" s="144"/>
      <c r="H9" s="144"/>
      <c r="I9" s="144"/>
    </row>
    <row r="10" spans="1:9" ht="33" customHeight="1">
      <c r="A10" s="153"/>
      <c r="B10" s="154"/>
      <c r="C10" s="153"/>
      <c r="D10" s="156"/>
      <c r="E10" s="153"/>
      <c r="F10" s="153"/>
      <c r="G10" s="144"/>
      <c r="H10" s="144"/>
      <c r="I10" s="144"/>
    </row>
    <row r="11" spans="1:9" ht="12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6</v>
      </c>
      <c r="I11" s="4">
        <v>6</v>
      </c>
    </row>
    <row r="12" spans="1:9" ht="15.75" customHeight="1">
      <c r="A12" s="4">
        <v>1</v>
      </c>
      <c r="B12" s="6" t="s">
        <v>20</v>
      </c>
      <c r="C12" s="4">
        <v>834</v>
      </c>
      <c r="D12" s="4"/>
      <c r="E12" s="4"/>
      <c r="F12" s="4"/>
      <c r="G12" s="7">
        <f>G13+G52+G61+G68+G75+G94+G101+G108</f>
        <v>6976541.999999999</v>
      </c>
      <c r="H12" s="7">
        <f>H13+H52+H61+H68+H75+H94+H101+H108</f>
        <v>6979106.999999999</v>
      </c>
      <c r="I12" s="7">
        <f>I13+I52+I61+I68+I75+I94+I101+I108</f>
        <v>6923316.999999999</v>
      </c>
    </row>
    <row r="13" spans="1:10" ht="15.75" customHeight="1">
      <c r="A13" s="4">
        <v>2</v>
      </c>
      <c r="B13" s="8" t="s">
        <v>21</v>
      </c>
      <c r="C13" s="4">
        <v>834</v>
      </c>
      <c r="D13" s="9" t="s">
        <v>22</v>
      </c>
      <c r="E13" s="4"/>
      <c r="F13" s="4"/>
      <c r="G13" s="10">
        <f>G14+G20+G30+G36</f>
        <v>4592763.4399999995</v>
      </c>
      <c r="H13" s="10">
        <f>H14+H20+H30+H36</f>
        <v>4640903.4399999995</v>
      </c>
      <c r="I13" s="10">
        <f>I14+I20+I30+I36</f>
        <v>4638163.4399999995</v>
      </c>
      <c r="J13" s="22"/>
    </row>
    <row r="14" spans="1:9" ht="40.5" customHeight="1">
      <c r="A14" s="4">
        <v>3</v>
      </c>
      <c r="B14" s="8" t="s">
        <v>23</v>
      </c>
      <c r="C14" s="4">
        <v>834</v>
      </c>
      <c r="D14" s="9" t="s">
        <v>24</v>
      </c>
      <c r="E14" s="4"/>
      <c r="F14" s="4"/>
      <c r="G14" s="10">
        <f>G15</f>
        <v>1035074</v>
      </c>
      <c r="H14" s="10">
        <f aca="true" t="shared" si="0" ref="G14:I15">H15</f>
        <v>1035074</v>
      </c>
      <c r="I14" s="18">
        <f t="shared" si="0"/>
        <v>1035074</v>
      </c>
    </row>
    <row r="15" spans="1:9" ht="54" customHeight="1">
      <c r="A15" s="4">
        <v>4</v>
      </c>
      <c r="B15" s="8" t="s">
        <v>25</v>
      </c>
      <c r="C15" s="4">
        <v>834</v>
      </c>
      <c r="D15" s="9" t="s">
        <v>24</v>
      </c>
      <c r="E15" s="11">
        <v>9100000000</v>
      </c>
      <c r="F15" s="4"/>
      <c r="G15" s="10">
        <f t="shared" si="0"/>
        <v>1035074</v>
      </c>
      <c r="H15" s="10">
        <f t="shared" si="0"/>
        <v>1035074</v>
      </c>
      <c r="I15" s="18">
        <f t="shared" si="0"/>
        <v>1035074</v>
      </c>
    </row>
    <row r="16" spans="1:9" ht="17.25" customHeight="1">
      <c r="A16" s="4">
        <v>5</v>
      </c>
      <c r="B16" s="3" t="s">
        <v>26</v>
      </c>
      <c r="C16" s="4">
        <v>834</v>
      </c>
      <c r="D16" s="9" t="s">
        <v>24</v>
      </c>
      <c r="E16" s="11">
        <v>9110000000</v>
      </c>
      <c r="F16" s="4"/>
      <c r="G16" s="10">
        <f aca="true" t="shared" si="1" ref="G16:H18">G17</f>
        <v>1035074</v>
      </c>
      <c r="H16" s="10">
        <f t="shared" si="1"/>
        <v>1035074</v>
      </c>
      <c r="I16" s="18">
        <f>I19</f>
        <v>1035074</v>
      </c>
    </row>
    <row r="17" spans="1:9" ht="80.25" customHeight="1">
      <c r="A17" s="4">
        <v>6</v>
      </c>
      <c r="B17" s="8" t="s">
        <v>27</v>
      </c>
      <c r="C17" s="4">
        <v>834</v>
      </c>
      <c r="D17" s="9" t="s">
        <v>24</v>
      </c>
      <c r="E17" s="11">
        <v>9110080210</v>
      </c>
      <c r="F17" s="4"/>
      <c r="G17" s="10">
        <f t="shared" si="1"/>
        <v>1035074</v>
      </c>
      <c r="H17" s="10">
        <f t="shared" si="1"/>
        <v>1035074</v>
      </c>
      <c r="I17" s="18">
        <f>I18</f>
        <v>1035074</v>
      </c>
    </row>
    <row r="18" spans="1:9" ht="80.25" customHeight="1">
      <c r="A18" s="4">
        <v>7</v>
      </c>
      <c r="B18" s="8" t="s">
        <v>28</v>
      </c>
      <c r="C18" s="4">
        <v>834</v>
      </c>
      <c r="D18" s="9" t="s">
        <v>24</v>
      </c>
      <c r="E18" s="11">
        <v>9110080210</v>
      </c>
      <c r="F18" s="4">
        <v>100</v>
      </c>
      <c r="G18" s="10">
        <f t="shared" si="1"/>
        <v>1035074</v>
      </c>
      <c r="H18" s="10">
        <f t="shared" si="1"/>
        <v>1035074</v>
      </c>
      <c r="I18" s="10">
        <f>I19</f>
        <v>1035074</v>
      </c>
    </row>
    <row r="19" spans="1:11" ht="30" customHeight="1">
      <c r="A19" s="4">
        <v>8</v>
      </c>
      <c r="B19" s="12" t="s">
        <v>29</v>
      </c>
      <c r="C19" s="4">
        <v>834</v>
      </c>
      <c r="D19" s="13" t="s">
        <v>24</v>
      </c>
      <c r="E19" s="14">
        <v>9110080210</v>
      </c>
      <c r="F19" s="15">
        <v>120</v>
      </c>
      <c r="G19" s="10">
        <v>1035074</v>
      </c>
      <c r="H19" s="10">
        <f>G19</f>
        <v>1035074</v>
      </c>
      <c r="I19" s="10">
        <f>H19</f>
        <v>1035074</v>
      </c>
      <c r="K19" s="23"/>
    </row>
    <row r="20" spans="1:11" ht="52.5" customHeight="1">
      <c r="A20" s="4">
        <v>9</v>
      </c>
      <c r="B20" s="8" t="s">
        <v>30</v>
      </c>
      <c r="C20" s="4">
        <v>834</v>
      </c>
      <c r="D20" s="9" t="s">
        <v>31</v>
      </c>
      <c r="E20" s="11"/>
      <c r="F20" s="4"/>
      <c r="G20" s="10">
        <f>G25+G26</f>
        <v>2352271.44</v>
      </c>
      <c r="H20" s="10">
        <f aca="true" t="shared" si="2" ref="H20:I22">H21</f>
        <v>2400411.44</v>
      </c>
      <c r="I20" s="18">
        <f t="shared" si="2"/>
        <v>2397671.44</v>
      </c>
      <c r="K20" s="24"/>
    </row>
    <row r="21" spans="1:11" ht="24.75" customHeight="1">
      <c r="A21" s="4">
        <v>10</v>
      </c>
      <c r="B21" s="8" t="s">
        <v>32</v>
      </c>
      <c r="C21" s="4">
        <v>834</v>
      </c>
      <c r="D21" s="9" t="s">
        <v>31</v>
      </c>
      <c r="E21" s="11">
        <v>8100000000</v>
      </c>
      <c r="F21" s="4"/>
      <c r="G21" s="10">
        <f>G22</f>
        <v>2352271.44</v>
      </c>
      <c r="H21" s="10">
        <f t="shared" si="2"/>
        <v>2400411.44</v>
      </c>
      <c r="I21" s="18">
        <f t="shared" si="2"/>
        <v>2397671.44</v>
      </c>
      <c r="K21" s="24"/>
    </row>
    <row r="22" spans="1:11" ht="31.5" customHeight="1">
      <c r="A22" s="4">
        <v>11</v>
      </c>
      <c r="B22" s="8" t="s">
        <v>33</v>
      </c>
      <c r="C22" s="4">
        <v>834</v>
      </c>
      <c r="D22" s="9" t="s">
        <v>31</v>
      </c>
      <c r="E22" s="11">
        <v>8110000000</v>
      </c>
      <c r="F22" s="4"/>
      <c r="G22" s="10">
        <f>G23</f>
        <v>2352271.44</v>
      </c>
      <c r="H22" s="10">
        <f t="shared" si="2"/>
        <v>2400411.44</v>
      </c>
      <c r="I22" s="18">
        <f t="shared" si="2"/>
        <v>2397671.44</v>
      </c>
      <c r="K22" s="24"/>
    </row>
    <row r="23" spans="1:11" ht="57" customHeight="1">
      <c r="A23" s="4">
        <v>12</v>
      </c>
      <c r="B23" s="8" t="s">
        <v>34</v>
      </c>
      <c r="C23" s="4">
        <v>834</v>
      </c>
      <c r="D23" s="9" t="s">
        <v>31</v>
      </c>
      <c r="E23" s="11">
        <v>8110080210</v>
      </c>
      <c r="F23" s="4"/>
      <c r="G23" s="10">
        <f>G25+G26</f>
        <v>2352271.44</v>
      </c>
      <c r="H23" s="10">
        <f>H25+H26</f>
        <v>2400411.44</v>
      </c>
      <c r="I23" s="10">
        <f>I25+I26</f>
        <v>2397671.44</v>
      </c>
      <c r="K23" s="24"/>
    </row>
    <row r="24" spans="1:11" ht="79.5" customHeight="1">
      <c r="A24" s="4">
        <v>13</v>
      </c>
      <c r="B24" s="8" t="s">
        <v>28</v>
      </c>
      <c r="C24" s="4">
        <v>834</v>
      </c>
      <c r="D24" s="9" t="s">
        <v>31</v>
      </c>
      <c r="E24" s="11">
        <v>8110080210</v>
      </c>
      <c r="F24" s="4">
        <v>100</v>
      </c>
      <c r="G24" s="10">
        <f>G25</f>
        <v>1923732</v>
      </c>
      <c r="H24" s="10">
        <f>H25</f>
        <v>1931732</v>
      </c>
      <c r="I24" s="10">
        <f>I25</f>
        <v>1931732</v>
      </c>
      <c r="K24" s="24"/>
    </row>
    <row r="25" spans="1:11" ht="27" customHeight="1">
      <c r="A25" s="4">
        <v>14</v>
      </c>
      <c r="B25" s="12" t="s">
        <v>29</v>
      </c>
      <c r="C25" s="4">
        <v>834</v>
      </c>
      <c r="D25" s="13" t="s">
        <v>31</v>
      </c>
      <c r="E25" s="14">
        <v>8110080210</v>
      </c>
      <c r="F25" s="15">
        <v>120</v>
      </c>
      <c r="G25" s="10">
        <v>1923732</v>
      </c>
      <c r="H25" s="10">
        <v>1931732</v>
      </c>
      <c r="I25" s="10">
        <v>1931732</v>
      </c>
      <c r="K25" s="23"/>
    </row>
    <row r="26" spans="1:11" ht="28.5" customHeight="1">
      <c r="A26" s="4">
        <v>15</v>
      </c>
      <c r="B26" s="12" t="s">
        <v>35</v>
      </c>
      <c r="C26" s="4">
        <v>834</v>
      </c>
      <c r="D26" s="13" t="s">
        <v>31</v>
      </c>
      <c r="E26" s="14">
        <v>8110080210</v>
      </c>
      <c r="F26" s="15">
        <v>200</v>
      </c>
      <c r="G26" s="16">
        <f>G27+G28</f>
        <v>428539.44</v>
      </c>
      <c r="H26" s="10">
        <f>H27</f>
        <v>468679.44</v>
      </c>
      <c r="I26" s="10">
        <f>I27</f>
        <v>465939.44</v>
      </c>
      <c r="K26" s="23"/>
    </row>
    <row r="27" spans="1:11" ht="40.5" customHeight="1">
      <c r="A27" s="4">
        <v>16</v>
      </c>
      <c r="B27" s="12" t="s">
        <v>36</v>
      </c>
      <c r="C27" s="4">
        <v>834</v>
      </c>
      <c r="D27" s="13" t="s">
        <v>31</v>
      </c>
      <c r="E27" s="14">
        <v>8110080210</v>
      </c>
      <c r="F27" s="15">
        <v>240</v>
      </c>
      <c r="G27" s="16">
        <v>423605.44</v>
      </c>
      <c r="H27" s="10">
        <v>468679.44</v>
      </c>
      <c r="I27" s="10">
        <v>465939.44</v>
      </c>
      <c r="K27" s="23"/>
    </row>
    <row r="28" spans="1:11" ht="18" customHeight="1">
      <c r="A28" s="4">
        <v>17</v>
      </c>
      <c r="B28" s="12" t="s">
        <v>37</v>
      </c>
      <c r="C28" s="4">
        <v>834</v>
      </c>
      <c r="D28" s="13" t="s">
        <v>31</v>
      </c>
      <c r="E28" s="14">
        <v>8110080210</v>
      </c>
      <c r="F28" s="15">
        <v>800</v>
      </c>
      <c r="G28" s="10">
        <f>G29</f>
        <v>4934</v>
      </c>
      <c r="H28" s="10">
        <f>H29</f>
        <v>4934</v>
      </c>
      <c r="I28" s="10">
        <f>I29</f>
        <v>4934</v>
      </c>
      <c r="K28" s="23"/>
    </row>
    <row r="29" spans="1:11" ht="15.75" customHeight="1">
      <c r="A29" s="4">
        <v>18</v>
      </c>
      <c r="B29" s="12" t="s">
        <v>38</v>
      </c>
      <c r="C29" s="4">
        <v>834</v>
      </c>
      <c r="D29" s="13" t="s">
        <v>31</v>
      </c>
      <c r="E29" s="14">
        <v>8110080210</v>
      </c>
      <c r="F29" s="15">
        <v>850</v>
      </c>
      <c r="G29" s="10">
        <v>4934</v>
      </c>
      <c r="H29" s="10">
        <v>4934</v>
      </c>
      <c r="I29" s="10">
        <v>4934</v>
      </c>
      <c r="K29" s="23"/>
    </row>
    <row r="30" spans="1:10" ht="15" customHeight="1">
      <c r="A30" s="4">
        <v>19</v>
      </c>
      <c r="B30" s="3" t="s">
        <v>39</v>
      </c>
      <c r="C30" s="4">
        <v>834</v>
      </c>
      <c r="D30" s="9" t="s">
        <v>40</v>
      </c>
      <c r="E30" s="11"/>
      <c r="F30" s="4"/>
      <c r="G30" s="17">
        <f aca="true" t="shared" si="3" ref="G30:I31">G31</f>
        <v>1000</v>
      </c>
      <c r="H30" s="17">
        <f t="shared" si="3"/>
        <v>1000</v>
      </c>
      <c r="I30" s="17">
        <f t="shared" si="3"/>
        <v>1000</v>
      </c>
      <c r="J30" s="22"/>
    </row>
    <row r="31" spans="1:9" ht="29.25" customHeight="1">
      <c r="A31" s="4">
        <v>20</v>
      </c>
      <c r="B31" s="8" t="s">
        <v>32</v>
      </c>
      <c r="C31" s="4">
        <v>834</v>
      </c>
      <c r="D31" s="9" t="s">
        <v>40</v>
      </c>
      <c r="E31" s="11">
        <v>8100000000</v>
      </c>
      <c r="F31" s="4"/>
      <c r="G31" s="18">
        <f t="shared" si="3"/>
        <v>1000</v>
      </c>
      <c r="H31" s="18">
        <f t="shared" si="3"/>
        <v>1000</v>
      </c>
      <c r="I31" s="18">
        <f t="shared" si="3"/>
        <v>1000</v>
      </c>
    </row>
    <row r="32" spans="1:9" ht="30" customHeight="1">
      <c r="A32" s="4">
        <v>21</v>
      </c>
      <c r="B32" s="8" t="s">
        <v>33</v>
      </c>
      <c r="C32" s="4">
        <v>834</v>
      </c>
      <c r="D32" s="9" t="s">
        <v>40</v>
      </c>
      <c r="E32" s="11">
        <v>8110000000</v>
      </c>
      <c r="F32" s="4"/>
      <c r="G32" s="18">
        <f>G34</f>
        <v>1000</v>
      </c>
      <c r="H32" s="18">
        <f>H34</f>
        <v>1000</v>
      </c>
      <c r="I32" s="18">
        <f>I34</f>
        <v>1000</v>
      </c>
    </row>
    <row r="33" spans="1:9" ht="54" customHeight="1">
      <c r="A33" s="4">
        <v>22</v>
      </c>
      <c r="B33" s="3" t="s">
        <v>41</v>
      </c>
      <c r="C33" s="4">
        <v>834</v>
      </c>
      <c r="D33" s="9" t="s">
        <v>40</v>
      </c>
      <c r="E33" s="11">
        <v>8110080050</v>
      </c>
      <c r="F33" s="4"/>
      <c r="G33" s="18">
        <f aca="true" t="shared" si="4" ref="G33:I34">G34</f>
        <v>1000</v>
      </c>
      <c r="H33" s="18">
        <f t="shared" si="4"/>
        <v>1000</v>
      </c>
      <c r="I33" s="18">
        <f t="shared" si="4"/>
        <v>1000</v>
      </c>
    </row>
    <row r="34" spans="1:11" ht="15.75" customHeight="1">
      <c r="A34" s="4">
        <v>23</v>
      </c>
      <c r="B34" s="3" t="s">
        <v>37</v>
      </c>
      <c r="C34" s="4">
        <v>834</v>
      </c>
      <c r="D34" s="9" t="s">
        <v>40</v>
      </c>
      <c r="E34" s="11">
        <v>8110080050</v>
      </c>
      <c r="F34" s="9" t="s">
        <v>42</v>
      </c>
      <c r="G34" s="18">
        <f t="shared" si="4"/>
        <v>1000</v>
      </c>
      <c r="H34" s="18">
        <f t="shared" si="4"/>
        <v>1000</v>
      </c>
      <c r="I34" s="18">
        <f t="shared" si="4"/>
        <v>1000</v>
      </c>
      <c r="K34" s="25"/>
    </row>
    <row r="35" spans="1:11" ht="15.75" customHeight="1">
      <c r="A35" s="4">
        <v>24</v>
      </c>
      <c r="B35" s="3" t="s">
        <v>43</v>
      </c>
      <c r="C35" s="4">
        <v>834</v>
      </c>
      <c r="D35" s="9" t="s">
        <v>40</v>
      </c>
      <c r="E35" s="11">
        <v>8110080050</v>
      </c>
      <c r="F35" s="9" t="s">
        <v>44</v>
      </c>
      <c r="G35" s="18">
        <v>1000</v>
      </c>
      <c r="H35" s="18">
        <v>1000</v>
      </c>
      <c r="I35" s="18">
        <v>1000</v>
      </c>
      <c r="K35" s="23"/>
    </row>
    <row r="36" spans="1:11" ht="15.75" customHeight="1">
      <c r="A36" s="4">
        <v>25</v>
      </c>
      <c r="B36" s="8" t="s">
        <v>45</v>
      </c>
      <c r="C36" s="19">
        <v>834</v>
      </c>
      <c r="D36" s="20" t="s">
        <v>46</v>
      </c>
      <c r="E36" s="11"/>
      <c r="F36" s="9"/>
      <c r="G36" s="18">
        <f>G37+G47</f>
        <v>1204418</v>
      </c>
      <c r="H36" s="18">
        <f>H37+H47</f>
        <v>1204418</v>
      </c>
      <c r="I36" s="18">
        <f>I37+I47</f>
        <v>1204418</v>
      </c>
      <c r="K36" s="23"/>
    </row>
    <row r="37" spans="1:11" ht="66" customHeight="1">
      <c r="A37" s="4">
        <v>26</v>
      </c>
      <c r="B37" s="8" t="s">
        <v>47</v>
      </c>
      <c r="C37" s="19">
        <v>834</v>
      </c>
      <c r="D37" s="20" t="s">
        <v>46</v>
      </c>
      <c r="E37" s="11">
        <v>100000000</v>
      </c>
      <c r="F37" s="9"/>
      <c r="G37" s="18">
        <f>G38</f>
        <v>1202988</v>
      </c>
      <c r="H37" s="18">
        <f>G37</f>
        <v>1202988</v>
      </c>
      <c r="I37" s="18">
        <f>H37</f>
        <v>1202988</v>
      </c>
      <c r="K37" s="23"/>
    </row>
    <row r="38" spans="1:11" ht="42.75" customHeight="1">
      <c r="A38" s="4">
        <v>27</v>
      </c>
      <c r="B38" s="8" t="s">
        <v>48</v>
      </c>
      <c r="C38" s="19">
        <v>834</v>
      </c>
      <c r="D38" s="20" t="s">
        <v>46</v>
      </c>
      <c r="E38" s="9" t="s">
        <v>49</v>
      </c>
      <c r="F38" s="9"/>
      <c r="G38" s="18">
        <f>G39+G42</f>
        <v>1202988</v>
      </c>
      <c r="H38" s="18">
        <f>H39+H42</f>
        <v>1202988</v>
      </c>
      <c r="I38" s="18">
        <f>I39+I42</f>
        <v>1202988</v>
      </c>
      <c r="K38" s="23"/>
    </row>
    <row r="39" spans="1:11" ht="104.25" customHeight="1">
      <c r="A39" s="4">
        <v>28</v>
      </c>
      <c r="B39" s="8" t="s">
        <v>50</v>
      </c>
      <c r="C39" s="19">
        <v>834</v>
      </c>
      <c r="D39" s="20" t="s">
        <v>46</v>
      </c>
      <c r="E39" s="9" t="s">
        <v>51</v>
      </c>
      <c r="F39" s="9"/>
      <c r="G39" s="18">
        <f aca="true" t="shared" si="5" ref="G39:I40">G40</f>
        <v>39060</v>
      </c>
      <c r="H39" s="18">
        <f t="shared" si="5"/>
        <v>39060</v>
      </c>
      <c r="I39" s="18">
        <f t="shared" si="5"/>
        <v>39060</v>
      </c>
      <c r="K39" s="23"/>
    </row>
    <row r="40" spans="1:11" ht="78" customHeight="1">
      <c r="A40" s="4">
        <v>29</v>
      </c>
      <c r="B40" s="8" t="s">
        <v>52</v>
      </c>
      <c r="C40" s="19">
        <v>834</v>
      </c>
      <c r="D40" s="20" t="s">
        <v>46</v>
      </c>
      <c r="E40" s="9" t="s">
        <v>51</v>
      </c>
      <c r="F40" s="9" t="s">
        <v>53</v>
      </c>
      <c r="G40" s="18">
        <f t="shared" si="5"/>
        <v>39060</v>
      </c>
      <c r="H40" s="18">
        <f t="shared" si="5"/>
        <v>39060</v>
      </c>
      <c r="I40" s="18">
        <f t="shared" si="5"/>
        <v>39060</v>
      </c>
      <c r="K40" s="23"/>
    </row>
    <row r="41" spans="1:11" ht="30.75" customHeight="1">
      <c r="A41" s="4">
        <v>30</v>
      </c>
      <c r="B41" s="8" t="s">
        <v>54</v>
      </c>
      <c r="C41" s="19">
        <v>834</v>
      </c>
      <c r="D41" s="20" t="s">
        <v>46</v>
      </c>
      <c r="E41" s="9" t="s">
        <v>51</v>
      </c>
      <c r="F41" s="9" t="s">
        <v>55</v>
      </c>
      <c r="G41" s="18">
        <v>39060</v>
      </c>
      <c r="H41" s="18">
        <f aca="true" t="shared" si="6" ref="H41:I44">G41</f>
        <v>39060</v>
      </c>
      <c r="I41" s="18">
        <f t="shared" si="6"/>
        <v>39060</v>
      </c>
      <c r="K41" s="23"/>
    </row>
    <row r="42" spans="1:11" ht="107.25" customHeight="1">
      <c r="A42" s="4">
        <v>31</v>
      </c>
      <c r="B42" s="8" t="s">
        <v>56</v>
      </c>
      <c r="C42" s="19">
        <v>834</v>
      </c>
      <c r="D42" s="20" t="s">
        <v>46</v>
      </c>
      <c r="E42" s="9" t="s">
        <v>57</v>
      </c>
      <c r="F42" s="9"/>
      <c r="G42" s="18">
        <f>G43+G45</f>
        <v>1163928</v>
      </c>
      <c r="H42" s="18">
        <f t="shared" si="6"/>
        <v>1163928</v>
      </c>
      <c r="I42" s="18">
        <f t="shared" si="6"/>
        <v>1163928</v>
      </c>
      <c r="K42" s="23"/>
    </row>
    <row r="43" spans="1:11" ht="90" customHeight="1">
      <c r="A43" s="4">
        <v>32</v>
      </c>
      <c r="B43" s="8" t="s">
        <v>58</v>
      </c>
      <c r="C43" s="19">
        <v>834</v>
      </c>
      <c r="D43" s="20" t="s">
        <v>46</v>
      </c>
      <c r="E43" s="9" t="s">
        <v>57</v>
      </c>
      <c r="F43" s="9" t="s">
        <v>53</v>
      </c>
      <c r="G43" s="18">
        <f>G44</f>
        <v>1163928</v>
      </c>
      <c r="H43" s="18">
        <f t="shared" si="6"/>
        <v>1163928</v>
      </c>
      <c r="I43" s="18">
        <f t="shared" si="6"/>
        <v>1163928</v>
      </c>
      <c r="K43" s="23"/>
    </row>
    <row r="44" spans="1:11" ht="37.5" customHeight="1">
      <c r="A44" s="4">
        <v>33</v>
      </c>
      <c r="B44" s="8" t="s">
        <v>29</v>
      </c>
      <c r="C44" s="19">
        <v>834</v>
      </c>
      <c r="D44" s="20" t="s">
        <v>46</v>
      </c>
      <c r="E44" s="9" t="s">
        <v>57</v>
      </c>
      <c r="F44" s="9" t="s">
        <v>55</v>
      </c>
      <c r="G44" s="18">
        <v>1163928</v>
      </c>
      <c r="H44" s="18">
        <f t="shared" si="6"/>
        <v>1163928</v>
      </c>
      <c r="I44" s="18">
        <f t="shared" si="6"/>
        <v>1163928</v>
      </c>
      <c r="K44" s="23"/>
    </row>
    <row r="45" spans="1:11" ht="36" customHeight="1">
      <c r="A45" s="4">
        <v>34</v>
      </c>
      <c r="B45" s="8" t="s">
        <v>35</v>
      </c>
      <c r="C45" s="19">
        <v>834</v>
      </c>
      <c r="D45" s="20" t="s">
        <v>46</v>
      </c>
      <c r="E45" s="9" t="s">
        <v>57</v>
      </c>
      <c r="F45" s="9" t="s">
        <v>59</v>
      </c>
      <c r="G45" s="18"/>
      <c r="H45" s="18"/>
      <c r="I45" s="18"/>
      <c r="K45" s="23"/>
    </row>
    <row r="46" spans="1:11" ht="42" customHeight="1">
      <c r="A46" s="4">
        <v>35</v>
      </c>
      <c r="B46" s="8" t="s">
        <v>36</v>
      </c>
      <c r="C46" s="19">
        <v>834</v>
      </c>
      <c r="D46" s="20" t="s">
        <v>46</v>
      </c>
      <c r="E46" s="9" t="s">
        <v>57</v>
      </c>
      <c r="F46" s="9" t="s">
        <v>60</v>
      </c>
      <c r="G46" s="18"/>
      <c r="H46" s="18"/>
      <c r="I46" s="18"/>
      <c r="K46" s="23"/>
    </row>
    <row r="47" spans="1:11" ht="27" customHeight="1">
      <c r="A47" s="4">
        <v>36</v>
      </c>
      <c r="B47" s="8" t="s">
        <v>32</v>
      </c>
      <c r="C47" s="4">
        <v>834</v>
      </c>
      <c r="D47" s="9" t="s">
        <v>46</v>
      </c>
      <c r="E47" s="11">
        <v>8100000000</v>
      </c>
      <c r="F47" s="9"/>
      <c r="G47" s="18">
        <f aca="true" t="shared" si="7" ref="G47:I48">G48</f>
        <v>1430</v>
      </c>
      <c r="H47" s="18">
        <f t="shared" si="7"/>
        <v>1430</v>
      </c>
      <c r="I47" s="18">
        <f t="shared" si="7"/>
        <v>1430</v>
      </c>
      <c r="K47" s="23"/>
    </row>
    <row r="48" spans="1:11" ht="32.25" customHeight="1">
      <c r="A48" s="4">
        <v>37</v>
      </c>
      <c r="B48" s="8" t="s">
        <v>33</v>
      </c>
      <c r="C48" s="4">
        <v>834</v>
      </c>
      <c r="D48" s="9" t="s">
        <v>46</v>
      </c>
      <c r="E48" s="11">
        <v>8110000000</v>
      </c>
      <c r="F48" s="9"/>
      <c r="G48" s="18">
        <f t="shared" si="7"/>
        <v>1430</v>
      </c>
      <c r="H48" s="18">
        <f t="shared" si="7"/>
        <v>1430</v>
      </c>
      <c r="I48" s="18">
        <f t="shared" si="7"/>
        <v>1430</v>
      </c>
      <c r="K48" s="23"/>
    </row>
    <row r="49" spans="1:11" ht="105" customHeight="1">
      <c r="A49" s="4">
        <v>38</v>
      </c>
      <c r="B49" s="3" t="s">
        <v>61</v>
      </c>
      <c r="C49" s="4">
        <v>834</v>
      </c>
      <c r="D49" s="9" t="s">
        <v>46</v>
      </c>
      <c r="E49" s="11">
        <v>8110075140</v>
      </c>
      <c r="F49" s="9"/>
      <c r="G49" s="18">
        <f aca="true" t="shared" si="8" ref="G49:I50">G50</f>
        <v>1430</v>
      </c>
      <c r="H49" s="18">
        <f t="shared" si="8"/>
        <v>1430</v>
      </c>
      <c r="I49" s="18">
        <f t="shared" si="8"/>
        <v>1430</v>
      </c>
      <c r="K49" s="23"/>
    </row>
    <row r="50" spans="1:11" ht="27.75" customHeight="1">
      <c r="A50" s="4">
        <v>39</v>
      </c>
      <c r="B50" s="12" t="s">
        <v>35</v>
      </c>
      <c r="C50" s="4">
        <v>834</v>
      </c>
      <c r="D50" s="13" t="s">
        <v>46</v>
      </c>
      <c r="E50" s="14">
        <v>8110075140</v>
      </c>
      <c r="F50" s="13" t="s">
        <v>59</v>
      </c>
      <c r="G50" s="10">
        <f>G51</f>
        <v>1430</v>
      </c>
      <c r="H50" s="10">
        <f t="shared" si="8"/>
        <v>1430</v>
      </c>
      <c r="I50" s="10">
        <f t="shared" si="8"/>
        <v>1430</v>
      </c>
      <c r="K50" s="23"/>
    </row>
    <row r="51" spans="1:11" ht="40.5" customHeight="1">
      <c r="A51" s="4">
        <v>40</v>
      </c>
      <c r="B51" s="12" t="s">
        <v>36</v>
      </c>
      <c r="C51" s="4">
        <v>834</v>
      </c>
      <c r="D51" s="13" t="s">
        <v>46</v>
      </c>
      <c r="E51" s="14">
        <v>8110075140</v>
      </c>
      <c r="F51" s="13" t="s">
        <v>60</v>
      </c>
      <c r="G51" s="10">
        <v>1430</v>
      </c>
      <c r="H51" s="10">
        <v>1430</v>
      </c>
      <c r="I51" s="10">
        <v>1430</v>
      </c>
      <c r="K51" s="23"/>
    </row>
    <row r="52" spans="1:11" ht="15.75" customHeight="1">
      <c r="A52" s="4">
        <v>41</v>
      </c>
      <c r="B52" s="3" t="s">
        <v>62</v>
      </c>
      <c r="C52" s="4">
        <v>834</v>
      </c>
      <c r="D52" s="9" t="s">
        <v>63</v>
      </c>
      <c r="E52" s="11"/>
      <c r="F52" s="9"/>
      <c r="G52" s="10">
        <f aca="true" t="shared" si="9" ref="G52:I55">G53</f>
        <v>53225</v>
      </c>
      <c r="H52" s="10">
        <f t="shared" si="9"/>
        <v>55650</v>
      </c>
      <c r="I52" s="10">
        <f t="shared" si="9"/>
        <v>0</v>
      </c>
      <c r="K52" s="23"/>
    </row>
    <row r="53" spans="1:11" ht="15.75" customHeight="1">
      <c r="A53" s="4">
        <v>42</v>
      </c>
      <c r="B53" s="3" t="s">
        <v>64</v>
      </c>
      <c r="C53" s="4">
        <v>834</v>
      </c>
      <c r="D53" s="9" t="s">
        <v>65</v>
      </c>
      <c r="E53" s="11"/>
      <c r="F53" s="9"/>
      <c r="G53" s="17">
        <f t="shared" si="9"/>
        <v>53225</v>
      </c>
      <c r="H53" s="17">
        <f t="shared" si="9"/>
        <v>55650</v>
      </c>
      <c r="I53" s="17">
        <f t="shared" si="9"/>
        <v>0</v>
      </c>
      <c r="K53" s="23"/>
    </row>
    <row r="54" spans="1:11" ht="28.5" customHeight="1">
      <c r="A54" s="4">
        <v>43</v>
      </c>
      <c r="B54" s="8" t="s">
        <v>32</v>
      </c>
      <c r="C54" s="4">
        <v>834</v>
      </c>
      <c r="D54" s="9" t="s">
        <v>65</v>
      </c>
      <c r="E54" s="11">
        <v>8100000000</v>
      </c>
      <c r="F54" s="9"/>
      <c r="G54" s="17">
        <f t="shared" si="9"/>
        <v>53225</v>
      </c>
      <c r="H54" s="17">
        <f t="shared" si="9"/>
        <v>55650</v>
      </c>
      <c r="I54" s="17">
        <f t="shared" si="9"/>
        <v>0</v>
      </c>
      <c r="K54" s="23"/>
    </row>
    <row r="55" spans="1:11" ht="31.5" customHeight="1">
      <c r="A55" s="4">
        <v>44</v>
      </c>
      <c r="B55" s="8" t="s">
        <v>33</v>
      </c>
      <c r="C55" s="4">
        <v>834</v>
      </c>
      <c r="D55" s="9" t="s">
        <v>65</v>
      </c>
      <c r="E55" s="11">
        <v>8110000000</v>
      </c>
      <c r="F55" s="9"/>
      <c r="G55" s="17">
        <f>G56</f>
        <v>53225</v>
      </c>
      <c r="H55" s="17">
        <f t="shared" si="9"/>
        <v>55650</v>
      </c>
      <c r="I55" s="17">
        <f t="shared" si="9"/>
        <v>0</v>
      </c>
      <c r="K55" s="23"/>
    </row>
    <row r="56" spans="1:11" ht="81.75" customHeight="1">
      <c r="A56" s="4">
        <v>45</v>
      </c>
      <c r="B56" s="3" t="s">
        <v>66</v>
      </c>
      <c r="C56" s="4">
        <v>834</v>
      </c>
      <c r="D56" s="9" t="s">
        <v>65</v>
      </c>
      <c r="E56" s="11">
        <v>8110051180</v>
      </c>
      <c r="F56" s="9"/>
      <c r="G56" s="17">
        <f>G57+G59</f>
        <v>53225</v>
      </c>
      <c r="H56" s="17">
        <f>H57+H59</f>
        <v>55650</v>
      </c>
      <c r="I56" s="17">
        <f>I57+I59</f>
        <v>0</v>
      </c>
      <c r="K56" s="23"/>
    </row>
    <row r="57" spans="1:11" ht="80.25" customHeight="1">
      <c r="A57" s="4">
        <v>46</v>
      </c>
      <c r="B57" s="8" t="s">
        <v>28</v>
      </c>
      <c r="C57" s="4">
        <v>834</v>
      </c>
      <c r="D57" s="9" t="s">
        <v>65</v>
      </c>
      <c r="E57" s="11">
        <v>8110051180</v>
      </c>
      <c r="F57" s="9" t="s">
        <v>53</v>
      </c>
      <c r="G57" s="17">
        <f>G58</f>
        <v>53225</v>
      </c>
      <c r="H57" s="17">
        <f>H58</f>
        <v>55650</v>
      </c>
      <c r="I57" s="17">
        <f>I58</f>
        <v>0</v>
      </c>
      <c r="K57" s="23"/>
    </row>
    <row r="58" spans="1:11" ht="28.5" customHeight="1">
      <c r="A58" s="4">
        <v>47</v>
      </c>
      <c r="B58" s="8" t="s">
        <v>29</v>
      </c>
      <c r="C58" s="4">
        <v>834</v>
      </c>
      <c r="D58" s="20" t="s">
        <v>65</v>
      </c>
      <c r="E58" s="21">
        <v>8110051180</v>
      </c>
      <c r="F58" s="20" t="s">
        <v>55</v>
      </c>
      <c r="G58" s="17">
        <v>53225</v>
      </c>
      <c r="H58" s="17">
        <v>55650</v>
      </c>
      <c r="I58" s="17">
        <v>0</v>
      </c>
      <c r="K58" s="23"/>
    </row>
    <row r="59" spans="1:11" ht="28.5" customHeight="1">
      <c r="A59" s="4">
        <v>48</v>
      </c>
      <c r="B59" s="8" t="s">
        <v>35</v>
      </c>
      <c r="C59" s="4">
        <v>834</v>
      </c>
      <c r="D59" s="20" t="s">
        <v>65</v>
      </c>
      <c r="E59" s="21">
        <v>8110051180</v>
      </c>
      <c r="F59" s="20" t="s">
        <v>59</v>
      </c>
      <c r="G59" s="16">
        <f>G60</f>
        <v>0</v>
      </c>
      <c r="H59" s="17">
        <v>0</v>
      </c>
      <c r="I59" s="17">
        <f>I60</f>
        <v>0</v>
      </c>
      <c r="K59" s="23"/>
    </row>
    <row r="60" spans="1:11" ht="39" customHeight="1">
      <c r="A60" s="4">
        <v>49</v>
      </c>
      <c r="B60" s="8" t="s">
        <v>36</v>
      </c>
      <c r="C60" s="4">
        <v>834</v>
      </c>
      <c r="D60" s="20" t="s">
        <v>65</v>
      </c>
      <c r="E60" s="21">
        <v>8110051180</v>
      </c>
      <c r="F60" s="20" t="s">
        <v>60</v>
      </c>
      <c r="G60" s="17">
        <v>0</v>
      </c>
      <c r="H60" s="17">
        <v>0</v>
      </c>
      <c r="I60" s="17">
        <v>0</v>
      </c>
      <c r="K60" s="23"/>
    </row>
    <row r="61" spans="1:11" ht="42" customHeight="1">
      <c r="A61" s="4">
        <v>50</v>
      </c>
      <c r="B61" s="12" t="s">
        <v>67</v>
      </c>
      <c r="C61" s="4">
        <v>834</v>
      </c>
      <c r="D61" s="13" t="s">
        <v>68</v>
      </c>
      <c r="E61" s="14">
        <v>0</v>
      </c>
      <c r="F61" s="13"/>
      <c r="G61" s="10">
        <f aca="true" t="shared" si="10" ref="G61:I66">G62</f>
        <v>80000</v>
      </c>
      <c r="H61" s="10">
        <f t="shared" si="10"/>
        <v>80000</v>
      </c>
      <c r="I61" s="10">
        <f t="shared" si="10"/>
        <v>80000</v>
      </c>
      <c r="K61" s="23"/>
    </row>
    <row r="62" spans="1:11" ht="29.25" customHeight="1">
      <c r="A62" s="4">
        <v>51</v>
      </c>
      <c r="B62" s="12" t="s">
        <v>69</v>
      </c>
      <c r="C62" s="4">
        <v>834</v>
      </c>
      <c r="D62" s="13" t="s">
        <v>70</v>
      </c>
      <c r="E62" s="14">
        <v>0</v>
      </c>
      <c r="F62" s="13"/>
      <c r="G62" s="10">
        <f t="shared" si="10"/>
        <v>80000</v>
      </c>
      <c r="H62" s="10">
        <f t="shared" si="10"/>
        <v>80000</v>
      </c>
      <c r="I62" s="10">
        <f t="shared" si="10"/>
        <v>80000</v>
      </c>
      <c r="K62" s="23"/>
    </row>
    <row r="63" spans="1:11" ht="64.5" customHeight="1">
      <c r="A63" s="4">
        <v>52</v>
      </c>
      <c r="B63" s="12" t="s">
        <v>71</v>
      </c>
      <c r="C63" s="4">
        <v>834</v>
      </c>
      <c r="D63" s="13" t="s">
        <v>70</v>
      </c>
      <c r="E63" s="14">
        <v>100000000</v>
      </c>
      <c r="F63" s="13"/>
      <c r="G63" s="10">
        <f t="shared" si="10"/>
        <v>80000</v>
      </c>
      <c r="H63" s="10">
        <f t="shared" si="10"/>
        <v>80000</v>
      </c>
      <c r="I63" s="10">
        <f t="shared" si="10"/>
        <v>80000</v>
      </c>
      <c r="K63" s="23"/>
    </row>
    <row r="64" spans="1:11" ht="42.75" customHeight="1">
      <c r="A64" s="4">
        <v>53</v>
      </c>
      <c r="B64" s="12" t="s">
        <v>130</v>
      </c>
      <c r="C64" s="4">
        <v>834</v>
      </c>
      <c r="D64" s="13" t="s">
        <v>70</v>
      </c>
      <c r="E64" s="14">
        <v>130000000</v>
      </c>
      <c r="F64" s="13"/>
      <c r="G64" s="10">
        <f t="shared" si="10"/>
        <v>80000</v>
      </c>
      <c r="H64" s="10">
        <f t="shared" si="10"/>
        <v>80000</v>
      </c>
      <c r="I64" s="10">
        <f t="shared" si="10"/>
        <v>80000</v>
      </c>
      <c r="K64" s="23"/>
    </row>
    <row r="65" spans="1:11" ht="147" customHeight="1">
      <c r="A65" s="4">
        <v>54</v>
      </c>
      <c r="B65" s="12" t="s">
        <v>73</v>
      </c>
      <c r="C65" s="4">
        <v>834</v>
      </c>
      <c r="D65" s="13" t="s">
        <v>70</v>
      </c>
      <c r="E65" s="14">
        <v>130082020</v>
      </c>
      <c r="F65" s="13"/>
      <c r="G65" s="10">
        <f t="shared" si="10"/>
        <v>80000</v>
      </c>
      <c r="H65" s="10">
        <f t="shared" si="10"/>
        <v>80000</v>
      </c>
      <c r="I65" s="10">
        <f t="shared" si="10"/>
        <v>80000</v>
      </c>
      <c r="K65" s="23"/>
    </row>
    <row r="66" spans="1:11" ht="44.25" customHeight="1">
      <c r="A66" s="4">
        <v>55</v>
      </c>
      <c r="B66" s="12" t="s">
        <v>74</v>
      </c>
      <c r="C66" s="4">
        <v>834</v>
      </c>
      <c r="D66" s="13" t="s">
        <v>70</v>
      </c>
      <c r="E66" s="14">
        <v>130082020</v>
      </c>
      <c r="F66" s="13" t="s">
        <v>59</v>
      </c>
      <c r="G66" s="10">
        <f t="shared" si="10"/>
        <v>80000</v>
      </c>
      <c r="H66" s="10">
        <f t="shared" si="10"/>
        <v>80000</v>
      </c>
      <c r="I66" s="10">
        <f t="shared" si="10"/>
        <v>80000</v>
      </c>
      <c r="K66" s="23"/>
    </row>
    <row r="67" spans="1:11" ht="44.25" customHeight="1">
      <c r="A67" s="4">
        <v>56</v>
      </c>
      <c r="B67" s="12" t="s">
        <v>36</v>
      </c>
      <c r="C67" s="4">
        <v>834</v>
      </c>
      <c r="D67" s="13" t="s">
        <v>70</v>
      </c>
      <c r="E67" s="14">
        <v>130082020</v>
      </c>
      <c r="F67" s="13" t="s">
        <v>60</v>
      </c>
      <c r="G67" s="10">
        <v>80000</v>
      </c>
      <c r="H67" s="10">
        <v>80000</v>
      </c>
      <c r="I67" s="10">
        <v>80000</v>
      </c>
      <c r="K67" s="23"/>
    </row>
    <row r="68" spans="1:11" ht="17.25" customHeight="1">
      <c r="A68" s="4">
        <v>57</v>
      </c>
      <c r="B68" s="12" t="s">
        <v>75</v>
      </c>
      <c r="C68" s="4">
        <v>834</v>
      </c>
      <c r="D68" s="13" t="s">
        <v>76</v>
      </c>
      <c r="E68" s="14"/>
      <c r="F68" s="13"/>
      <c r="G68" s="16">
        <f aca="true" t="shared" si="11" ref="G68:I70">G69</f>
        <v>87600</v>
      </c>
      <c r="H68" s="10">
        <f t="shared" si="11"/>
        <v>89600</v>
      </c>
      <c r="I68" s="10">
        <f t="shared" si="11"/>
        <v>92200</v>
      </c>
      <c r="K68" s="23"/>
    </row>
    <row r="69" spans="1:11" ht="27" customHeight="1">
      <c r="A69" s="4">
        <v>58</v>
      </c>
      <c r="B69" s="12" t="s">
        <v>77</v>
      </c>
      <c r="C69" s="4">
        <v>834</v>
      </c>
      <c r="D69" s="13" t="s">
        <v>78</v>
      </c>
      <c r="E69" s="14"/>
      <c r="F69" s="13"/>
      <c r="G69" s="10">
        <f t="shared" si="11"/>
        <v>87600</v>
      </c>
      <c r="H69" s="10">
        <f t="shared" si="11"/>
        <v>89600</v>
      </c>
      <c r="I69" s="10">
        <f t="shared" si="11"/>
        <v>92200</v>
      </c>
      <c r="K69" s="23"/>
    </row>
    <row r="70" spans="1:11" ht="66" customHeight="1">
      <c r="A70" s="4">
        <v>59</v>
      </c>
      <c r="B70" s="12" t="s">
        <v>79</v>
      </c>
      <c r="C70" s="4">
        <v>834</v>
      </c>
      <c r="D70" s="13" t="s">
        <v>78</v>
      </c>
      <c r="E70" s="14">
        <v>100000000</v>
      </c>
      <c r="F70" s="13"/>
      <c r="G70" s="10">
        <f t="shared" si="11"/>
        <v>87600</v>
      </c>
      <c r="H70" s="10">
        <f t="shared" si="11"/>
        <v>89600</v>
      </c>
      <c r="I70" s="10">
        <f t="shared" si="11"/>
        <v>92200</v>
      </c>
      <c r="K70" s="23"/>
    </row>
    <row r="71" spans="1:11" ht="42" customHeight="1">
      <c r="A71" s="4">
        <v>60</v>
      </c>
      <c r="B71" s="12" t="s">
        <v>80</v>
      </c>
      <c r="C71" s="4">
        <v>834</v>
      </c>
      <c r="D71" s="13" t="s">
        <v>78</v>
      </c>
      <c r="E71" s="14">
        <v>120000000</v>
      </c>
      <c r="F71" s="13"/>
      <c r="G71" s="10">
        <f>G72</f>
        <v>87600</v>
      </c>
      <c r="H71" s="10">
        <f>H72</f>
        <v>89600</v>
      </c>
      <c r="I71" s="10">
        <f>I72</f>
        <v>92200</v>
      </c>
      <c r="K71" s="23"/>
    </row>
    <row r="72" spans="1:11" ht="129.75" customHeight="1">
      <c r="A72" s="4">
        <v>61</v>
      </c>
      <c r="B72" s="12" t="s">
        <v>81</v>
      </c>
      <c r="C72" s="4">
        <v>834</v>
      </c>
      <c r="D72" s="13" t="s">
        <v>78</v>
      </c>
      <c r="E72" s="14">
        <v>120081090</v>
      </c>
      <c r="F72" s="13"/>
      <c r="G72" s="10">
        <f aca="true" t="shared" si="12" ref="G72:I73">G73</f>
        <v>87600</v>
      </c>
      <c r="H72" s="10">
        <f t="shared" si="12"/>
        <v>89600</v>
      </c>
      <c r="I72" s="10">
        <f>I73</f>
        <v>92200</v>
      </c>
      <c r="K72" s="23"/>
    </row>
    <row r="73" spans="1:11" ht="30.75" customHeight="1">
      <c r="A73" s="4">
        <v>62</v>
      </c>
      <c r="B73" s="12" t="s">
        <v>35</v>
      </c>
      <c r="C73" s="4">
        <v>834</v>
      </c>
      <c r="D73" s="13" t="s">
        <v>78</v>
      </c>
      <c r="E73" s="14">
        <v>120081090</v>
      </c>
      <c r="F73" s="13" t="s">
        <v>59</v>
      </c>
      <c r="G73" s="10">
        <f>G74</f>
        <v>87600</v>
      </c>
      <c r="H73" s="10">
        <f t="shared" si="12"/>
        <v>89600</v>
      </c>
      <c r="I73" s="10">
        <f t="shared" si="12"/>
        <v>92200</v>
      </c>
      <c r="K73" s="23"/>
    </row>
    <row r="74" spans="1:11" ht="42.75" customHeight="1">
      <c r="A74" s="4">
        <v>63</v>
      </c>
      <c r="B74" s="12" t="s">
        <v>36</v>
      </c>
      <c r="C74" s="4">
        <v>834</v>
      </c>
      <c r="D74" s="13" t="s">
        <v>78</v>
      </c>
      <c r="E74" s="14">
        <v>120081090</v>
      </c>
      <c r="F74" s="13" t="s">
        <v>60</v>
      </c>
      <c r="G74" s="10">
        <v>87600</v>
      </c>
      <c r="H74" s="10">
        <v>89600</v>
      </c>
      <c r="I74" s="10">
        <v>92200</v>
      </c>
      <c r="K74" s="23"/>
    </row>
    <row r="75" spans="1:10" ht="17.25" customHeight="1">
      <c r="A75" s="4">
        <v>64</v>
      </c>
      <c r="B75" s="3" t="s">
        <v>82</v>
      </c>
      <c r="C75" s="4">
        <v>834</v>
      </c>
      <c r="D75" s="9" t="s">
        <v>83</v>
      </c>
      <c r="E75" s="11"/>
      <c r="F75" s="4"/>
      <c r="G75" s="16">
        <f>G76+G82</f>
        <v>407985</v>
      </c>
      <c r="H75" s="17">
        <f>H76+H82</f>
        <v>357985</v>
      </c>
      <c r="I75" s="17">
        <f>I76+I82</f>
        <v>357985</v>
      </c>
      <c r="J75" s="22"/>
    </row>
    <row r="76" spans="1:10" ht="17.25" customHeight="1">
      <c r="A76" s="4">
        <v>65</v>
      </c>
      <c r="B76" s="3" t="s">
        <v>84</v>
      </c>
      <c r="C76" s="4">
        <v>834</v>
      </c>
      <c r="D76" s="9" t="s">
        <v>85</v>
      </c>
      <c r="E76" s="11"/>
      <c r="F76" s="4"/>
      <c r="G76" s="16">
        <f>G77</f>
        <v>77985</v>
      </c>
      <c r="H76" s="17">
        <f aca="true" t="shared" si="13" ref="G76:H80">H77</f>
        <v>77985</v>
      </c>
      <c r="I76" s="17">
        <f>I81</f>
        <v>77985</v>
      </c>
      <c r="J76" s="22"/>
    </row>
    <row r="77" spans="1:10" ht="63.75" customHeight="1">
      <c r="A77" s="4">
        <v>66</v>
      </c>
      <c r="B77" s="3" t="s">
        <v>86</v>
      </c>
      <c r="C77" s="4">
        <v>834</v>
      </c>
      <c r="D77" s="9" t="s">
        <v>85</v>
      </c>
      <c r="E77" s="11">
        <v>100000000</v>
      </c>
      <c r="F77" s="4"/>
      <c r="G77" s="10">
        <f t="shared" si="13"/>
        <v>77985</v>
      </c>
      <c r="H77" s="17">
        <f t="shared" si="13"/>
        <v>77985</v>
      </c>
      <c r="I77" s="17">
        <f>I76</f>
        <v>77985</v>
      </c>
      <c r="J77" s="22"/>
    </row>
    <row r="78" spans="1:10" ht="42" customHeight="1">
      <c r="A78" s="4">
        <v>67</v>
      </c>
      <c r="B78" s="3" t="s">
        <v>87</v>
      </c>
      <c r="C78" s="4">
        <v>834</v>
      </c>
      <c r="D78" s="9" t="s">
        <v>85</v>
      </c>
      <c r="E78" s="11">
        <v>110000000</v>
      </c>
      <c r="F78" s="4"/>
      <c r="G78" s="10">
        <f>G79</f>
        <v>77985</v>
      </c>
      <c r="H78" s="17">
        <f>H79</f>
        <v>77985</v>
      </c>
      <c r="I78" s="17">
        <f>I77</f>
        <v>77985</v>
      </c>
      <c r="J78" s="22"/>
    </row>
    <row r="79" spans="1:10" ht="115.5" customHeight="1">
      <c r="A79" s="4">
        <v>68</v>
      </c>
      <c r="B79" s="3" t="s">
        <v>88</v>
      </c>
      <c r="C79" s="4">
        <v>834</v>
      </c>
      <c r="D79" s="9" t="s">
        <v>85</v>
      </c>
      <c r="E79" s="11">
        <v>110083010</v>
      </c>
      <c r="F79" s="4"/>
      <c r="G79" s="10">
        <f t="shared" si="13"/>
        <v>77985</v>
      </c>
      <c r="H79" s="17">
        <f t="shared" si="13"/>
        <v>77985</v>
      </c>
      <c r="I79" s="17">
        <f>I78</f>
        <v>77985</v>
      </c>
      <c r="J79" s="22"/>
    </row>
    <row r="80" spans="1:10" ht="30" customHeight="1">
      <c r="A80" s="4">
        <v>69</v>
      </c>
      <c r="B80" s="3" t="s">
        <v>35</v>
      </c>
      <c r="C80" s="4">
        <v>834</v>
      </c>
      <c r="D80" s="9" t="s">
        <v>85</v>
      </c>
      <c r="E80" s="11">
        <v>110083010</v>
      </c>
      <c r="F80" s="4"/>
      <c r="G80" s="10">
        <f t="shared" si="13"/>
        <v>77985</v>
      </c>
      <c r="H80" s="17">
        <f t="shared" si="13"/>
        <v>77985</v>
      </c>
      <c r="I80" s="17">
        <f>I79</f>
        <v>77985</v>
      </c>
      <c r="J80" s="22"/>
    </row>
    <row r="81" spans="1:10" ht="38.25" customHeight="1">
      <c r="A81" s="4">
        <v>70</v>
      </c>
      <c r="B81" s="3" t="s">
        <v>36</v>
      </c>
      <c r="C81" s="4">
        <v>834</v>
      </c>
      <c r="D81" s="9" t="s">
        <v>85</v>
      </c>
      <c r="E81" s="11">
        <v>110083010</v>
      </c>
      <c r="F81" s="4"/>
      <c r="G81" s="10">
        <v>77985</v>
      </c>
      <c r="H81" s="17">
        <v>77985</v>
      </c>
      <c r="I81" s="17">
        <v>77985</v>
      </c>
      <c r="J81" t="s">
        <v>282</v>
      </c>
    </row>
    <row r="82" spans="1:9" ht="17.25" customHeight="1">
      <c r="A82" s="4">
        <v>71</v>
      </c>
      <c r="B82" s="3" t="s">
        <v>89</v>
      </c>
      <c r="C82" s="4">
        <v>834</v>
      </c>
      <c r="D82" s="9" t="s">
        <v>90</v>
      </c>
      <c r="E82" s="11"/>
      <c r="F82" s="4"/>
      <c r="G82" s="16">
        <f>G86+G88+G93</f>
        <v>330000</v>
      </c>
      <c r="H82" s="16">
        <f>H86+H88+H93</f>
        <v>280000</v>
      </c>
      <c r="I82" s="16">
        <f>I86+I88+I93</f>
        <v>280000</v>
      </c>
    </row>
    <row r="83" spans="1:9" ht="67.5" customHeight="1">
      <c r="A83" s="4">
        <v>72</v>
      </c>
      <c r="B83" s="3" t="s">
        <v>79</v>
      </c>
      <c r="C83" s="4">
        <v>834</v>
      </c>
      <c r="D83" s="9" t="s">
        <v>90</v>
      </c>
      <c r="E83" s="11">
        <v>100000000</v>
      </c>
      <c r="F83" s="4"/>
      <c r="G83" s="18">
        <f>G84</f>
        <v>330000</v>
      </c>
      <c r="H83" s="18">
        <f>H84</f>
        <v>280000</v>
      </c>
      <c r="I83" s="18">
        <f>I84</f>
        <v>280000</v>
      </c>
    </row>
    <row r="84" spans="1:9" ht="30" customHeight="1">
      <c r="A84" s="4">
        <v>73</v>
      </c>
      <c r="B84" s="3" t="s">
        <v>91</v>
      </c>
      <c r="C84" s="4">
        <v>834</v>
      </c>
      <c r="D84" s="9" t="s">
        <v>90</v>
      </c>
      <c r="E84" s="11">
        <v>110000000</v>
      </c>
      <c r="F84" s="4"/>
      <c r="G84" s="10">
        <f>G85+G88+G93</f>
        <v>330000</v>
      </c>
      <c r="H84" s="10">
        <f>H85+H88+H93</f>
        <v>280000</v>
      </c>
      <c r="I84" s="10">
        <f>I85+I88+I93</f>
        <v>280000</v>
      </c>
    </row>
    <row r="85" spans="1:9" ht="105.75" customHeight="1">
      <c r="A85" s="4">
        <v>74</v>
      </c>
      <c r="B85" s="3" t="s">
        <v>92</v>
      </c>
      <c r="C85" s="4">
        <v>834</v>
      </c>
      <c r="D85" s="9" t="s">
        <v>90</v>
      </c>
      <c r="E85" s="11">
        <v>110081010</v>
      </c>
      <c r="F85" s="4"/>
      <c r="G85" s="18">
        <f aca="true" t="shared" si="14" ref="G85:I86">G86</f>
        <v>110000</v>
      </c>
      <c r="H85" s="18">
        <f t="shared" si="14"/>
        <v>110000</v>
      </c>
      <c r="I85" s="18">
        <f t="shared" si="14"/>
        <v>110000</v>
      </c>
    </row>
    <row r="86" spans="1:9" ht="39.75" customHeight="1">
      <c r="A86" s="4">
        <v>75</v>
      </c>
      <c r="B86" s="12" t="s">
        <v>35</v>
      </c>
      <c r="C86" s="4">
        <v>834</v>
      </c>
      <c r="D86" s="9" t="s">
        <v>90</v>
      </c>
      <c r="E86" s="11">
        <v>110081010</v>
      </c>
      <c r="F86" s="4">
        <v>200</v>
      </c>
      <c r="G86" s="18">
        <f t="shared" si="14"/>
        <v>110000</v>
      </c>
      <c r="H86" s="18">
        <v>110000</v>
      </c>
      <c r="I86" s="18">
        <f t="shared" si="14"/>
        <v>110000</v>
      </c>
    </row>
    <row r="87" spans="1:13" ht="40.5" customHeight="1">
      <c r="A87" s="4">
        <v>76</v>
      </c>
      <c r="B87" s="12" t="s">
        <v>36</v>
      </c>
      <c r="C87" s="4">
        <v>834</v>
      </c>
      <c r="D87" s="9" t="s">
        <v>90</v>
      </c>
      <c r="E87" s="11">
        <v>110081010</v>
      </c>
      <c r="F87" s="4">
        <v>240</v>
      </c>
      <c r="G87" s="16">
        <v>110000</v>
      </c>
      <c r="H87" s="10">
        <v>110000</v>
      </c>
      <c r="I87" s="10">
        <v>110000</v>
      </c>
      <c r="J87" s="25" t="s">
        <v>283</v>
      </c>
      <c r="M87" s="34"/>
    </row>
    <row r="88" spans="1:11" ht="115.5" customHeight="1">
      <c r="A88" s="4">
        <v>77</v>
      </c>
      <c r="B88" s="12" t="s">
        <v>93</v>
      </c>
      <c r="C88" s="4">
        <v>834</v>
      </c>
      <c r="D88" s="9" t="s">
        <v>90</v>
      </c>
      <c r="E88" s="11">
        <v>110081040</v>
      </c>
      <c r="F88" s="4"/>
      <c r="G88" s="10">
        <f>G89</f>
        <v>20000</v>
      </c>
      <c r="H88" s="10">
        <f aca="true" t="shared" si="15" ref="G88:I89">H89</f>
        <v>20000</v>
      </c>
      <c r="I88" s="10">
        <f t="shared" si="15"/>
        <v>20000</v>
      </c>
      <c r="K88" s="23"/>
    </row>
    <row r="89" spans="1:11" ht="40.5" customHeight="1">
      <c r="A89" s="4">
        <v>78</v>
      </c>
      <c r="B89" s="12" t="s">
        <v>35</v>
      </c>
      <c r="C89" s="4">
        <v>834</v>
      </c>
      <c r="D89" s="9" t="s">
        <v>90</v>
      </c>
      <c r="E89" s="11">
        <v>110081040</v>
      </c>
      <c r="F89" s="4">
        <v>200</v>
      </c>
      <c r="G89" s="10">
        <f t="shared" si="15"/>
        <v>20000</v>
      </c>
      <c r="H89" s="10">
        <f t="shared" si="15"/>
        <v>20000</v>
      </c>
      <c r="I89" s="10">
        <f t="shared" si="15"/>
        <v>20000</v>
      </c>
      <c r="K89" s="23"/>
    </row>
    <row r="90" spans="1:11" ht="40.5" customHeight="1">
      <c r="A90" s="4">
        <v>79</v>
      </c>
      <c r="B90" s="12" t="s">
        <v>36</v>
      </c>
      <c r="C90" s="4">
        <v>834</v>
      </c>
      <c r="D90" s="9" t="s">
        <v>90</v>
      </c>
      <c r="E90" s="11">
        <v>110081040</v>
      </c>
      <c r="F90" s="4">
        <v>240</v>
      </c>
      <c r="G90" s="10">
        <v>20000</v>
      </c>
      <c r="H90" s="10">
        <v>20000</v>
      </c>
      <c r="I90" s="10">
        <v>20000</v>
      </c>
      <c r="K90" s="23"/>
    </row>
    <row r="91" spans="1:11" ht="111" customHeight="1">
      <c r="A91" s="4"/>
      <c r="B91" s="12" t="s">
        <v>94</v>
      </c>
      <c r="C91" s="4">
        <v>834</v>
      </c>
      <c r="D91" s="9" t="s">
        <v>90</v>
      </c>
      <c r="E91" s="11">
        <v>110081050</v>
      </c>
      <c r="F91" s="4"/>
      <c r="G91" s="10">
        <v>200000</v>
      </c>
      <c r="H91" s="10">
        <v>200000</v>
      </c>
      <c r="I91" s="10">
        <v>200000</v>
      </c>
      <c r="K91" s="35"/>
    </row>
    <row r="92" spans="1:11" ht="40.5" customHeight="1">
      <c r="A92" s="4"/>
      <c r="B92" s="12" t="s">
        <v>35</v>
      </c>
      <c r="C92" s="4">
        <v>834</v>
      </c>
      <c r="D92" s="9" t="s">
        <v>90</v>
      </c>
      <c r="E92" s="11">
        <v>110081050</v>
      </c>
      <c r="F92" s="4">
        <v>200</v>
      </c>
      <c r="G92" s="10">
        <v>200000</v>
      </c>
      <c r="H92" s="10">
        <v>200000</v>
      </c>
      <c r="I92" s="10">
        <v>200000</v>
      </c>
      <c r="K92" s="35"/>
    </row>
    <row r="93" spans="1:10" ht="49.5" customHeight="1">
      <c r="A93" s="4">
        <v>80</v>
      </c>
      <c r="B93" s="12" t="s">
        <v>36</v>
      </c>
      <c r="C93" s="4">
        <v>834</v>
      </c>
      <c r="D93" s="13" t="s">
        <v>90</v>
      </c>
      <c r="E93" s="14">
        <v>110081050</v>
      </c>
      <c r="F93" s="15">
        <v>240</v>
      </c>
      <c r="G93" s="16">
        <v>200000</v>
      </c>
      <c r="H93" s="10">
        <v>150000</v>
      </c>
      <c r="I93" s="10">
        <v>150000</v>
      </c>
      <c r="J93" s="22"/>
    </row>
    <row r="94" spans="1:10" ht="16.5" customHeight="1">
      <c r="A94" s="4">
        <v>80</v>
      </c>
      <c r="B94" s="12" t="s">
        <v>95</v>
      </c>
      <c r="C94" s="4">
        <v>834</v>
      </c>
      <c r="D94" s="13" t="s">
        <v>96</v>
      </c>
      <c r="E94" s="14"/>
      <c r="F94" s="15"/>
      <c r="G94" s="16">
        <f aca="true" t="shared" si="16" ref="G94:I95">G95</f>
        <v>1649300</v>
      </c>
      <c r="H94" s="10">
        <f t="shared" si="16"/>
        <v>1649300</v>
      </c>
      <c r="I94" s="10">
        <f t="shared" si="16"/>
        <v>1649300</v>
      </c>
      <c r="J94" s="22"/>
    </row>
    <row r="95" spans="1:9" ht="15.75" customHeight="1">
      <c r="A95" s="4">
        <v>81</v>
      </c>
      <c r="B95" s="12" t="s">
        <v>97</v>
      </c>
      <c r="C95" s="4">
        <v>834</v>
      </c>
      <c r="D95" s="13" t="s">
        <v>98</v>
      </c>
      <c r="E95" s="14"/>
      <c r="F95" s="13"/>
      <c r="G95" s="10">
        <f t="shared" si="16"/>
        <v>1649300</v>
      </c>
      <c r="H95" s="10">
        <f t="shared" si="16"/>
        <v>1649300</v>
      </c>
      <c r="I95" s="10">
        <f t="shared" si="16"/>
        <v>1649300</v>
      </c>
    </row>
    <row r="96" spans="1:9" ht="66" customHeight="1">
      <c r="A96" s="4">
        <v>82</v>
      </c>
      <c r="B96" s="12" t="s">
        <v>47</v>
      </c>
      <c r="C96" s="4">
        <v>834</v>
      </c>
      <c r="D96" s="13" t="s">
        <v>98</v>
      </c>
      <c r="E96" s="14">
        <v>100000000</v>
      </c>
      <c r="F96" s="13"/>
      <c r="G96" s="10">
        <f>G97</f>
        <v>1649300</v>
      </c>
      <c r="H96" s="10">
        <f>H97</f>
        <v>1649300</v>
      </c>
      <c r="I96" s="10">
        <f>I97</f>
        <v>1649300</v>
      </c>
    </row>
    <row r="97" spans="1:9" ht="39.75" customHeight="1">
      <c r="A97" s="4">
        <v>83</v>
      </c>
      <c r="B97" s="12" t="s">
        <v>99</v>
      </c>
      <c r="C97" s="4">
        <v>834</v>
      </c>
      <c r="D97" s="13" t="s">
        <v>98</v>
      </c>
      <c r="E97" s="14">
        <v>140000000</v>
      </c>
      <c r="F97" s="13"/>
      <c r="G97" s="10">
        <f aca="true" t="shared" si="17" ref="G97:I99">G98</f>
        <v>1649300</v>
      </c>
      <c r="H97" s="10">
        <f t="shared" si="17"/>
        <v>1649300</v>
      </c>
      <c r="I97" s="10">
        <f t="shared" si="17"/>
        <v>1649300</v>
      </c>
    </row>
    <row r="98" spans="1:9" ht="204.75" customHeight="1">
      <c r="A98" s="4">
        <v>84</v>
      </c>
      <c r="B98" s="12" t="s">
        <v>100</v>
      </c>
      <c r="C98" s="4">
        <v>834</v>
      </c>
      <c r="D98" s="13" t="s">
        <v>98</v>
      </c>
      <c r="E98" s="14">
        <v>140082060</v>
      </c>
      <c r="F98" s="13"/>
      <c r="G98" s="10">
        <f t="shared" si="17"/>
        <v>1649300</v>
      </c>
      <c r="H98" s="10">
        <f>H99</f>
        <v>1649300</v>
      </c>
      <c r="I98" s="10">
        <f t="shared" si="17"/>
        <v>1649300</v>
      </c>
    </row>
    <row r="99" spans="1:9" ht="21.75" customHeight="1">
      <c r="A99" s="4">
        <v>85</v>
      </c>
      <c r="B99" s="12" t="s">
        <v>101</v>
      </c>
      <c r="C99" s="4">
        <v>834</v>
      </c>
      <c r="D99" s="13" t="s">
        <v>98</v>
      </c>
      <c r="E99" s="14">
        <v>140082060</v>
      </c>
      <c r="F99" s="13" t="s">
        <v>102</v>
      </c>
      <c r="G99" s="10">
        <f>G100</f>
        <v>1649300</v>
      </c>
      <c r="H99" s="10">
        <f t="shared" si="17"/>
        <v>1649300</v>
      </c>
      <c r="I99" s="10">
        <f>I100</f>
        <v>1649300</v>
      </c>
    </row>
    <row r="100" spans="1:9" ht="21" customHeight="1">
      <c r="A100" s="26">
        <v>86</v>
      </c>
      <c r="B100" s="27" t="s">
        <v>103</v>
      </c>
      <c r="C100" s="4">
        <v>834</v>
      </c>
      <c r="D100" s="13" t="s">
        <v>98</v>
      </c>
      <c r="E100" s="14">
        <v>140082060</v>
      </c>
      <c r="F100" s="13" t="s">
        <v>104</v>
      </c>
      <c r="G100" s="10">
        <v>1649300</v>
      </c>
      <c r="H100" s="10">
        <v>1649300</v>
      </c>
      <c r="I100" s="10">
        <v>1649300</v>
      </c>
    </row>
    <row r="101" spans="1:9" ht="15.75" customHeight="1">
      <c r="A101" s="26">
        <v>87</v>
      </c>
      <c r="B101" s="27" t="s">
        <v>105</v>
      </c>
      <c r="C101" s="4">
        <v>834</v>
      </c>
      <c r="D101" s="13" t="s">
        <v>106</v>
      </c>
      <c r="E101" s="14"/>
      <c r="F101" s="13"/>
      <c r="G101" s="10">
        <f aca="true" t="shared" si="18" ref="G101:I103">G102</f>
        <v>79264.56</v>
      </c>
      <c r="H101" s="10">
        <f t="shared" si="18"/>
        <v>79264.56</v>
      </c>
      <c r="I101" s="10">
        <f t="shared" si="18"/>
        <v>79264.56</v>
      </c>
    </row>
    <row r="102" spans="1:9" ht="15.75" customHeight="1">
      <c r="A102" s="26">
        <v>88</v>
      </c>
      <c r="B102" s="27" t="s">
        <v>107</v>
      </c>
      <c r="C102" s="4">
        <v>834</v>
      </c>
      <c r="D102" s="13" t="s">
        <v>108</v>
      </c>
      <c r="E102" s="14"/>
      <c r="F102" s="13"/>
      <c r="G102" s="10">
        <f t="shared" si="18"/>
        <v>79264.56</v>
      </c>
      <c r="H102" s="10">
        <f t="shared" si="18"/>
        <v>79264.56</v>
      </c>
      <c r="I102" s="10">
        <f t="shared" si="18"/>
        <v>79264.56</v>
      </c>
    </row>
    <row r="103" spans="1:9" ht="66" customHeight="1">
      <c r="A103" s="26">
        <v>89</v>
      </c>
      <c r="B103" s="27" t="s">
        <v>109</v>
      </c>
      <c r="C103" s="4">
        <v>834</v>
      </c>
      <c r="D103" s="13" t="s">
        <v>108</v>
      </c>
      <c r="E103" s="14">
        <v>100000000</v>
      </c>
      <c r="F103" s="13"/>
      <c r="G103" s="10">
        <f t="shared" si="18"/>
        <v>79264.56</v>
      </c>
      <c r="H103" s="10">
        <f t="shared" si="18"/>
        <v>79264.56</v>
      </c>
      <c r="I103" s="10">
        <f t="shared" si="18"/>
        <v>79264.56</v>
      </c>
    </row>
    <row r="104" spans="1:9" ht="24.75" customHeight="1">
      <c r="A104" s="26">
        <v>90</v>
      </c>
      <c r="B104" s="27" t="s">
        <v>99</v>
      </c>
      <c r="C104" s="4">
        <v>834</v>
      </c>
      <c r="D104" s="13" t="s">
        <v>108</v>
      </c>
      <c r="E104" s="14">
        <v>140000000</v>
      </c>
      <c r="F104" s="13"/>
      <c r="G104" s="10">
        <f>G106</f>
        <v>79264.56</v>
      </c>
      <c r="H104" s="10">
        <f aca="true" t="shared" si="19" ref="H104:I106">H105</f>
        <v>79264.56</v>
      </c>
      <c r="I104" s="10">
        <f t="shared" si="19"/>
        <v>79264.56</v>
      </c>
    </row>
    <row r="105" spans="1:9" ht="219.75" customHeight="1">
      <c r="A105" s="26">
        <v>91</v>
      </c>
      <c r="B105" s="27" t="s">
        <v>110</v>
      </c>
      <c r="C105" s="4">
        <v>834</v>
      </c>
      <c r="D105" s="13" t="s">
        <v>108</v>
      </c>
      <c r="E105" s="14">
        <v>140082110</v>
      </c>
      <c r="F105" s="13"/>
      <c r="G105" s="10">
        <f>G106</f>
        <v>79264.56</v>
      </c>
      <c r="H105" s="10">
        <f t="shared" si="19"/>
        <v>79264.56</v>
      </c>
      <c r="I105" s="10">
        <f t="shared" si="19"/>
        <v>79264.56</v>
      </c>
    </row>
    <row r="106" spans="1:9" ht="17.25" customHeight="1">
      <c r="A106" s="26">
        <v>92</v>
      </c>
      <c r="B106" s="27" t="s">
        <v>101</v>
      </c>
      <c r="C106" s="4">
        <v>834</v>
      </c>
      <c r="D106" s="13" t="s">
        <v>108</v>
      </c>
      <c r="E106" s="14">
        <v>140082110</v>
      </c>
      <c r="F106" s="13" t="s">
        <v>102</v>
      </c>
      <c r="G106" s="10">
        <f>G107</f>
        <v>79264.56</v>
      </c>
      <c r="H106" s="10">
        <f t="shared" si="19"/>
        <v>79264.56</v>
      </c>
      <c r="I106" s="10">
        <f t="shared" si="19"/>
        <v>79264.56</v>
      </c>
    </row>
    <row r="107" spans="1:9" ht="15" customHeight="1">
      <c r="A107" s="26">
        <v>93</v>
      </c>
      <c r="B107" s="27" t="s">
        <v>103</v>
      </c>
      <c r="C107" s="4">
        <v>834</v>
      </c>
      <c r="D107" s="13" t="s">
        <v>108</v>
      </c>
      <c r="E107" s="14">
        <v>140082110</v>
      </c>
      <c r="F107" s="13" t="s">
        <v>104</v>
      </c>
      <c r="G107" s="10">
        <v>79264.56</v>
      </c>
      <c r="H107" s="10">
        <v>79264.56</v>
      </c>
      <c r="I107" s="10">
        <v>79264.56</v>
      </c>
    </row>
    <row r="108" spans="1:9" ht="28.5" customHeight="1">
      <c r="A108" s="26">
        <v>94</v>
      </c>
      <c r="B108" s="27" t="s">
        <v>111</v>
      </c>
      <c r="C108" s="4">
        <v>834</v>
      </c>
      <c r="D108" s="13" t="s">
        <v>112</v>
      </c>
      <c r="E108" s="14"/>
      <c r="F108" s="13"/>
      <c r="G108" s="16">
        <f aca="true" t="shared" si="20" ref="G108:I112">G109</f>
        <v>26404</v>
      </c>
      <c r="H108" s="10">
        <f t="shared" si="20"/>
        <v>26404</v>
      </c>
      <c r="I108" s="10">
        <f t="shared" si="20"/>
        <v>26404</v>
      </c>
    </row>
    <row r="109" spans="1:9" ht="18.75" customHeight="1">
      <c r="A109" s="26">
        <v>92</v>
      </c>
      <c r="B109" s="27" t="s">
        <v>113</v>
      </c>
      <c r="C109" s="4">
        <v>834</v>
      </c>
      <c r="D109" s="13" t="s">
        <v>114</v>
      </c>
      <c r="E109" s="14"/>
      <c r="F109" s="13"/>
      <c r="G109" s="10">
        <f t="shared" si="20"/>
        <v>26404</v>
      </c>
      <c r="H109" s="10">
        <f t="shared" si="20"/>
        <v>26404</v>
      </c>
      <c r="I109" s="10">
        <f t="shared" si="20"/>
        <v>26404</v>
      </c>
    </row>
    <row r="110" spans="1:9" ht="30.75" customHeight="1">
      <c r="A110" s="26">
        <v>93</v>
      </c>
      <c r="B110" s="12" t="s">
        <v>32</v>
      </c>
      <c r="C110" s="4">
        <v>834</v>
      </c>
      <c r="D110" s="13" t="s">
        <v>114</v>
      </c>
      <c r="E110" s="14">
        <v>8100000000</v>
      </c>
      <c r="F110" s="13"/>
      <c r="G110" s="10">
        <f t="shared" si="20"/>
        <v>26404</v>
      </c>
      <c r="H110" s="10">
        <f t="shared" si="20"/>
        <v>26404</v>
      </c>
      <c r="I110" s="10">
        <f t="shared" si="20"/>
        <v>26404</v>
      </c>
    </row>
    <row r="111" spans="1:9" ht="28.5" customHeight="1">
      <c r="A111" s="26">
        <v>94</v>
      </c>
      <c r="B111" s="12" t="s">
        <v>33</v>
      </c>
      <c r="C111" s="4">
        <v>834</v>
      </c>
      <c r="D111" s="13" t="s">
        <v>114</v>
      </c>
      <c r="E111" s="14">
        <v>8110000000</v>
      </c>
      <c r="F111" s="13"/>
      <c r="G111" s="10">
        <f t="shared" si="20"/>
        <v>26404</v>
      </c>
      <c r="H111" s="10">
        <f t="shared" si="20"/>
        <v>26404</v>
      </c>
      <c r="I111" s="10">
        <f t="shared" si="20"/>
        <v>26404</v>
      </c>
    </row>
    <row r="112" spans="1:9" ht="131.25" customHeight="1">
      <c r="A112" s="26">
        <v>95</v>
      </c>
      <c r="B112" s="12" t="s">
        <v>115</v>
      </c>
      <c r="C112" s="4">
        <v>834</v>
      </c>
      <c r="D112" s="13" t="s">
        <v>114</v>
      </c>
      <c r="E112" s="14">
        <v>8110082090</v>
      </c>
      <c r="F112" s="13"/>
      <c r="G112" s="10">
        <f t="shared" si="20"/>
        <v>26404</v>
      </c>
      <c r="H112" s="10">
        <f t="shared" si="20"/>
        <v>26404</v>
      </c>
      <c r="I112" s="10">
        <f t="shared" si="20"/>
        <v>26404</v>
      </c>
    </row>
    <row r="113" spans="1:9" ht="14.25" customHeight="1">
      <c r="A113" s="26">
        <v>96</v>
      </c>
      <c r="B113" s="12" t="s">
        <v>101</v>
      </c>
      <c r="C113" s="4">
        <v>834</v>
      </c>
      <c r="D113" s="13" t="s">
        <v>114</v>
      </c>
      <c r="E113" s="14">
        <v>8110082090</v>
      </c>
      <c r="F113" s="13" t="s">
        <v>102</v>
      </c>
      <c r="G113" s="10">
        <f>G114</f>
        <v>26404</v>
      </c>
      <c r="H113" s="10">
        <f>H114</f>
        <v>26404</v>
      </c>
      <c r="I113" s="10">
        <f>I114</f>
        <v>26404</v>
      </c>
    </row>
    <row r="114" spans="1:9" ht="21.75" customHeight="1">
      <c r="A114" s="26">
        <v>97</v>
      </c>
      <c r="B114" s="12" t="s">
        <v>103</v>
      </c>
      <c r="C114" s="4">
        <v>834</v>
      </c>
      <c r="D114" s="13" t="s">
        <v>114</v>
      </c>
      <c r="E114" s="14">
        <v>8110082090</v>
      </c>
      <c r="F114" s="13" t="s">
        <v>104</v>
      </c>
      <c r="G114" s="10">
        <v>26404</v>
      </c>
      <c r="H114" s="10">
        <v>26404</v>
      </c>
      <c r="I114" s="10">
        <v>26404</v>
      </c>
    </row>
    <row r="115" spans="1:9" ht="16.5" customHeight="1">
      <c r="A115" s="4">
        <v>98</v>
      </c>
      <c r="B115" s="3" t="s">
        <v>116</v>
      </c>
      <c r="C115" s="4"/>
      <c r="D115" s="9"/>
      <c r="E115" s="4"/>
      <c r="F115" s="9"/>
      <c r="G115" s="18"/>
      <c r="H115" s="28">
        <v>174477.68</v>
      </c>
      <c r="I115" s="28">
        <v>346165.85</v>
      </c>
    </row>
    <row r="116" spans="1:9" ht="12.75">
      <c r="A116" s="153"/>
      <c r="B116" s="153"/>
      <c r="C116" s="4"/>
      <c r="D116" s="29"/>
      <c r="E116" s="4"/>
      <c r="F116" s="4"/>
      <c r="G116" s="18">
        <f>G12</f>
        <v>6976541.999999999</v>
      </c>
      <c r="H116" s="18">
        <f>H12</f>
        <v>6979106.999999999</v>
      </c>
      <c r="I116" s="18">
        <f>I12</f>
        <v>6923316.999999999</v>
      </c>
    </row>
    <row r="117" spans="1:7" ht="15">
      <c r="A117" s="30"/>
      <c r="B117" s="31"/>
      <c r="C117" s="32"/>
      <c r="D117" s="31"/>
      <c r="E117" s="31"/>
      <c r="F117" s="31"/>
      <c r="G117" s="31"/>
    </row>
    <row r="118" ht="18.75">
      <c r="A118" s="33"/>
    </row>
    <row r="119" ht="18.75">
      <c r="A119" s="33"/>
    </row>
    <row r="120" ht="18.75">
      <c r="A120" s="33"/>
    </row>
  </sheetData>
  <sheetProtection/>
  <mergeCells count="16">
    <mergeCell ref="A1:I1"/>
    <mergeCell ref="A2:I2"/>
    <mergeCell ref="A3:I3"/>
    <mergeCell ref="A5:I5"/>
    <mergeCell ref="A6:I6"/>
    <mergeCell ref="A7:I7"/>
    <mergeCell ref="F8:F10"/>
    <mergeCell ref="G8:G10"/>
    <mergeCell ref="H8:H10"/>
    <mergeCell ref="I8:I10"/>
    <mergeCell ref="A116:B116"/>
    <mergeCell ref="A8:A10"/>
    <mergeCell ref="B8:B10"/>
    <mergeCell ref="C8:C10"/>
    <mergeCell ref="D8:D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телемакс</cp:lastModifiedBy>
  <cp:lastPrinted>2023-03-05T13:41:11Z</cp:lastPrinted>
  <dcterms:created xsi:type="dcterms:W3CDTF">2010-12-02T07:50:49Z</dcterms:created>
  <dcterms:modified xsi:type="dcterms:W3CDTF">2023-03-05T13:41:16Z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4DA4117924164413BB55D03BE9033B04</vt:lpwstr>
  </property>
  <property fmtid="{D5CDD505-2E9C-101B-9397-08002B2CF9AE}" pid="3" name="KSOProductBuildVer">
    <vt:lpwstr>1049-11.2.0.11440</vt:lpwstr>
  </property>
</Properties>
</file>