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текст" sheetId="1" r:id="rId1"/>
    <sheet name="прил 1 источники" sheetId="2" r:id="rId2"/>
    <sheet name="прил 2 ГАД" sheetId="3" r:id="rId3"/>
    <sheet name="прил 3 ГАИФД" sheetId="4" r:id="rId4"/>
    <sheet name="прил 4 доходы" sheetId="5" r:id="rId5"/>
    <sheet name="прил 5 РП" sheetId="6" r:id="rId6"/>
    <sheet name="прил 6 ведом" sheetId="7" r:id="rId7"/>
    <sheet name="прил 7 ЦСР,ВР,РП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<sst xmlns="http://schemas.openxmlformats.org/spreadsheetml/2006/main" count="827" uniqueCount="436">
  <si>
    <t>000 1 03 00000 00 0000 000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</si>
  <si>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</si>
  <si>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</si>
  <si>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000 1 06 06000 00 0000 110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</si>
  <si>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статьяи 227, 227.1 и 228 Налогового кодекса Российской Федерации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</si>
  <si>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</si>
  <si>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</si>
  <si>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</si>
  <si>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</si>
  <si>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</si>
  <si>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</si>
  <si>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Федерации).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</si>
  <si>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</si>
  <si>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870</t>
  </si>
  <si>
    <t>Резервные средства</t>
  </si>
  <si>
    <t>100</t>
  </si>
  <si>
    <t>Уплата налогов, сборов и иных платежей</t>
  </si>
  <si>
    <t xml:space="preserve">                                                                                                                                                                                                      Приложение 7</t>
  </si>
  <si>
    <t>Перечень главных администраторов доходов бюджета поселения</t>
  </si>
  <si>
    <t>Наименование кода классификации доходов бюджета</t>
  </si>
  <si>
    <t>2 08 05000 10 0000 180</t>
  </si>
  <si>
    <t>Код классификации доходов бюджета</t>
  </si>
  <si>
    <t>1 08 04020 01 1000 110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</si>
  <si>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</si>
  <si>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Субвенции бюджетам сельских поселений на выполнение передаваемых полномочий субъектов Российской Федерации</t>
  </si>
  <si>
    <t>Дотации бюджетам сельских поселений на выравнивание бюджетной обеспеченности из регионального фонда финансовой поддержки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</si>
  <si>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</si>
  <si>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поддержку мер по обеспечению сбалансированости бюджетов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</si>
  <si>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</si>
  <si>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"Сохранение культурного наследия"</t>
  </si>
  <si>
    <t>Доходы от сдачи в аренду имущества, составляющего казну сельских поселений (за исключением земельных участков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</si>
  <si>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</si>
  <si>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</si>
  <si>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</si>
  <si>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</si>
  <si>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</si>
  <si>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 xml:space="preserve">Подпрограмма "Поддержка искусства и народного творчества" </t>
  </si>
  <si>
    <t xml:space="preserve">Обеспечение  деятельности (оказание услуг) подведомственных учреждений в рамках подпрограммы "Сохранение культурного наследия"   муниципальной программы Галанинского сельсовета "Развитие культуры" 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</si>
  <si>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</si>
  <si>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</si>
  <si>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>Организация и проведение аккарицидных обработок мест массового отдыза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</si>
  <si>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Организация и проведение аккарицидных обработок мест массового отдыза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</si>
  <si>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</si>
  <si>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</si>
  <si>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 xml:space="preserve">                                                                                                                                                                                                      Приложение 6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</si>
  <si>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</si>
  <si>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</si>
  <si>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№ строки</t>
  </si>
  <si>
    <t>Код группы, подгруппы, статьи и вида источников</t>
  </si>
  <si>
    <t xml:space="preserve">          Наименование показателя</t>
  </si>
  <si>
    <t xml:space="preserve">Увеличение прочих остатков денежных средств  бюджетов поселений           </t>
  </si>
  <si>
    <t xml:space="preserve">Уменьшение прочих остатков денежных средств  бюджетов поселений          </t>
  </si>
  <si>
    <t xml:space="preserve">    Код ведомства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</si>
  <si>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</si>
  <si>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000 1 06 00000 00 0000 000</t>
  </si>
  <si>
    <t>Реализация государственной политики в области приватизации и управления государственной и муниципальной собственностью по админитсрации Галанинского сельсовета в рамках непрограммных расходов отдельных органов местного самоуправления.</t>
  </si>
  <si>
    <t>1 16 23051 10 0000 140</t>
  </si>
  <si>
    <t>1 16 23052 10 0000 140</t>
  </si>
  <si>
    <t>1 16 51040 02 0000 140</t>
  </si>
  <si>
    <t>1 16 90050 10 0000 140</t>
  </si>
  <si>
    <t>2 07 05020 10 0000 180</t>
  </si>
  <si>
    <t>2 07 05030 10 0000 180</t>
  </si>
  <si>
    <r>
      <t xml:space="preserve">      Статья 7. Индексация заработной платы работников муниципальных учреждений</t>
    </r>
    <r>
      <rPr>
        <sz val="11"/>
        <rFont val="Times New Roman"/>
        <family val="1"/>
      </rPr>
      <t xml:space="preserve">  </t>
    </r>
  </si>
  <si>
    <t>1.      Установить верхний предел муниципального внутреннего долга  по долговым обязательствам поселения:</t>
  </si>
  <si>
    <t xml:space="preserve">    4)  источники внутреннего финансирования дефицита бюджета поселения  в сумме 0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</si>
  <si>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</si>
  <si>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</si>
  <si>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</si>
  <si>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</si>
  <si>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</si>
  <si>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</si>
  <si>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000 1 08 00000 00 0000 000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</si>
  <si>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</si>
  <si>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</si>
  <si>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</si>
  <si>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</si>
  <si>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000 2 00 00000 00 0000 000</t>
  </si>
  <si>
    <t>БЕЗВОЗМЕЗДНЫЕ ПОСТУПЛЕНИЯ</t>
  </si>
  <si>
    <t>Иные межбюджетные трансферты</t>
  </si>
  <si>
    <t>Приложение 4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</si>
  <si>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</si>
  <si>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</si>
  <si>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</si>
  <si>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</si>
  <si>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</si>
  <si>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</si>
  <si>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</si>
  <si>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 на доходы физических лиц с доходов,полученных физическими лицами в сооттветствии со статьей 228 Налогового кодекса Российской Федерации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</si>
  <si>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</si>
  <si>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</si>
  <si>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</si>
  <si>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</si>
  <si>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</si>
  <si>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</si>
  <si>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</si>
  <si>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</si>
  <si>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</si>
  <si>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Дотация бюджетам сельских поселений на выравнивание бюджетной обеспеченности из районного фонда финансовой поддержки</t>
  </si>
  <si>
    <t>1 08 04020 01 4000 110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</si>
  <si>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</si>
  <si>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 xml:space="preserve"> 01 05 02 01 10 0000 510</t>
  </si>
  <si>
    <t xml:space="preserve"> 01 05 02 01 10 0000 610</t>
  </si>
  <si>
    <t>Другие вопросы в области национальной  безопасности и правоохранительной деятельности</t>
  </si>
  <si>
    <t>0300</t>
  </si>
  <si>
    <t>0314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</si>
  <si>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</si>
  <si>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</si>
  <si>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</si>
  <si>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</si>
  <si>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</si>
  <si>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</si>
  <si>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</si>
  <si>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</si>
  <si>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</si>
  <si>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</si>
  <si>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</si>
  <si>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</si>
  <si>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</si>
  <si>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 xml:space="preserve">       Статья 2. Главные администраторы </t>
  </si>
  <si>
    <t xml:space="preserve">       Статья 5. Изменение показателей  бюджетной росписи бюджета поселения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</si>
  <si>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</si>
  <si>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</si>
  <si>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</si>
  <si>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 xml:space="preserve">      Приложение 3 </t>
  </si>
  <si>
    <t xml:space="preserve">Главные администраторы источников </t>
  </si>
  <si>
    <t xml:space="preserve"> внутреннего финансирования дефицита бюджета поселения</t>
  </si>
  <si>
    <t>0111</t>
  </si>
  <si>
    <t xml:space="preserve">                                                    </t>
  </si>
  <si>
    <t xml:space="preserve">     3)  дефицит  бюджета поселения в сумме 0 рублей;</t>
  </si>
  <si>
    <t xml:space="preserve">Культура, кинематография                                                          </t>
  </si>
  <si>
    <t xml:space="preserve">                    </t>
  </si>
  <si>
    <t>Культура, кинематография</t>
  </si>
  <si>
    <t>Условно утвержденные расходы</t>
  </si>
  <si>
    <t>Предоставление субсидий бюджетным, автономным учреждениям и иным некоммерческим организациям.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</si>
  <si>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</si>
  <si>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</t>
  </si>
  <si>
    <t xml:space="preserve">             Итого источников финансирования дефицита бюджета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</si>
  <si>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</si>
  <si>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</si>
  <si>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5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</si>
  <si>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</si>
  <si>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</si>
  <si>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</si>
  <si>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</si>
  <si>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</si>
  <si>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</si>
  <si>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</si>
  <si>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</si>
  <si>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</si>
  <si>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</si>
  <si>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</si>
  <si>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</si>
  <si>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</si>
  <si>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</si>
  <si>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</si>
  <si>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</si>
  <si>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</si>
  <si>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</si>
  <si>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</si>
  <si>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</si>
  <si>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</si>
  <si>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</si>
  <si>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</si>
  <si>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</si>
  <si>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</si>
  <si>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</si>
  <si>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</si>
  <si>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</si>
  <si>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Земельный налог с организаций</t>
  </si>
  <si>
    <t>182 1 06 06030 00 0000 110</t>
  </si>
  <si>
    <t>Земельный налог с организвций, обладающих земельным участком, расположенным в границах сельских поселений</t>
  </si>
  <si>
    <t>182 1 06 06033 10 0000 110</t>
  </si>
  <si>
    <t>Земельный налог с физическиз лиц</t>
  </si>
  <si>
    <t>182 1 06 06040 00 0000 110</t>
  </si>
  <si>
    <t>Земельный налог с физических лиц. обладающих земельным участком, расположенным в границах сельских поселений</t>
  </si>
  <si>
    <t>182 1 06 06043 10 0000 110</t>
  </si>
  <si>
    <t>120</t>
  </si>
  <si>
    <t>Закупки товаров, работ и услуг для государственных (муниципальных) нужд</t>
  </si>
  <si>
    <t>200</t>
  </si>
  <si>
    <t>Расходы на выплату персоналу в целях обеспечения выполнения функций государственными (муниципальными) органами, казеными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</si>
  <si>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</si>
  <si>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240</t>
  </si>
  <si>
    <t xml:space="preserve">       1. Утвердить перечень  главных администраторов доходов бюджета поселения и закрепленных за ними доходных источников согласно приложению 2 к настоящему Решению.</t>
  </si>
  <si>
    <t xml:space="preserve">       2. Утвердить перечень главных администраторов источников внутреннего финансирования дефицита бюджета поселения и закрепленных за ними источников внутреннего финансирования дефицита бюджета поселения согласно приложению 3 к настоящему Решению.</t>
  </si>
  <si>
    <t xml:space="preserve">       1. Утвердить в пределах общего объема расходов бюджета поселения, установленного статьей 1 настоящего Решения распределение бюджетных ассигнований по разделам и  подразделам  классификации расходов бюджетов Российской Федерации :</t>
  </si>
  <si>
    <t xml:space="preserve">       Статья 6. Индексация размеров денежного вознаграждения выборных должностных лиц, осуществляющих свои полномочия на постояннолй основе, членов выборных органов местного самоуправления, и должностных окладов по должностям муниципальной службы</t>
  </si>
  <si>
    <t xml:space="preserve">     1) на сумму доходов,  дополнительно полученных  от оказания платных услуг,   безвозмездных поступлений от физических и юридических лиц, в том числе добровольных пожертвований,  и от иной приносящей доход деятельности сверх утвержденных настоящим Решением и бюджетной сметой бюджетных ассигнований, направленных на финансирование расходов данных учреждений в соответствии с бюджетной сметой;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</si>
  <si>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</si>
  <si>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</si>
  <si>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</si>
  <si>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</si>
  <si>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</si>
  <si>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</si>
  <si>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1100</t>
  </si>
  <si>
    <t>1101</t>
  </si>
  <si>
    <t xml:space="preserve">     Статья 10. Публичные нормативные обязательства</t>
  </si>
  <si>
    <t xml:space="preserve">         Установить, что публичные нормативные обязательства поселения не принимаются.</t>
  </si>
  <si>
    <t xml:space="preserve">     Статья 11.  Вступление в силу настоящего решения</t>
  </si>
  <si>
    <t xml:space="preserve">    3) в случаях переименования, реорганизации, ликвидации, создания муниципальных учреждений, в том числе путем изменения типа существующих местных бюджетных учреждений, за счет перераспределения объема оказываемых муниципальных услуг, выполняемых работ и (или) исполняемых муниципальных функций и численности в пределах общего объема средств, предусмотренных настоящим Решением на обеспечение деятельности;</t>
  </si>
  <si>
    <t xml:space="preserve">    2) в случаях образования, переименования, реорганизации, ликвидации муниципальных учреждений, в том числе путем изменения типа существующих местных бюджетных учреждений, перераспределения их полномочий и численности  в пределах общего объема средств, предусмотренных настоящим Решением на обеспечение деятельности;</t>
  </si>
  <si>
    <t xml:space="preserve">     6) в случае перераспределения бюджетных ассигнований в пределах общего объема расходов, предусмотренных настоящим Решением муницапальному бюджетному учреждению в виде субсидий на цели, не связанные с финансовым обеспечением выполнения муниципального задания муниципальных услуг (выполнением работ);</t>
  </si>
  <si>
    <t>000 1 08 04020 01 0000 110</t>
  </si>
  <si>
    <t xml:space="preserve">     4)   в случае перераспределения бюджетных ассигнований в пределах общего объема средств, предусмотренных муниципальному бюджетному учреждению в виде субсидий, включая субсидии на возмещение нормативных затрат, связанных с оказанием ими в соотвествии с муниципальным заданием муниципальных услуг (выполнением работ), бюджетных инвестиций;</t>
  </si>
  <si>
    <t xml:space="preserve">      5) в случаях изменения размеров субсидий, предусмотренных муниципальными бюджетным учреждениям на возмещение нормативных затрат, связанных с оказанием ими в соответствии с муниципальным заданием муниципальных услуг ( выполнением работ);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</si>
  <si>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</si>
  <si>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</si>
  <si>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Субсидии бюджетным учреждениям</t>
  </si>
  <si>
    <t>610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</si>
  <si>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</si>
  <si>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</si>
  <si>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</si>
  <si>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</si>
  <si>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</si>
  <si>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</si>
  <si>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</si>
  <si>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</si>
  <si>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</si>
  <si>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</si>
  <si>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</si>
  <si>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</si>
  <si>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</si>
  <si>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</si>
  <si>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</si>
  <si>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организацию и проведение акарицидных обработок мест массового отдыха населения за счет средств краевого бюджета</t>
  </si>
  <si>
    <t>Акцизы по подакцизным товарам (продукции), производимым на территории Российской Федерации</t>
  </si>
  <si>
    <t>Доходы бюджета поселений  2019 года</t>
  </si>
  <si>
    <t>Сумма на 2019 год</t>
  </si>
  <si>
    <t xml:space="preserve">      на 1 января 2018 года в сумме 0 рублей, в том числе  по муниципальным гарантиям в сумме 0 рублей;</t>
  </si>
  <si>
    <t xml:space="preserve">       на 1 января 2019 года в сумме 0 рублей, в том числе по муниципальным гарантиям в сумме 0 рублей;</t>
  </si>
  <si>
    <t xml:space="preserve">        на 1 января 2020 года в сумме 0 рублей, в том числе по муниципальным гарантиям в сумме 0 рублей.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</si>
  <si>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</si>
  <si>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Подпрограмма "Сохранение культурного наследия" </t>
  </si>
  <si>
    <t xml:space="preserve">Подпрограмма " Поддержка искусства и народного творчества" </t>
  </si>
  <si>
    <t>Администрация Талажанского сельсовета</t>
  </si>
  <si>
    <t>0502</t>
  </si>
  <si>
    <t xml:space="preserve">Мероприятия в области организации водоснабжения населения в рамках подпрограммы "Благоустройство территории Талажанского сельсовета "  муниципальной программы Талажанского сельсовета "Создание безопасных и комфортных условий для прживания на территории Талажанского сельсовета" </t>
  </si>
  <si>
    <t>Подпрограмма "Благоустройство территории Талажанского сельсовета"</t>
  </si>
  <si>
    <t xml:space="preserve">Муниципальная программа Талажанского сельсовета"Создание безопасных и комфортных условий для проживания на территории Талажанского сельсовета" </t>
  </si>
  <si>
    <t>Коммунальное хозяйство</t>
  </si>
  <si>
    <t>1400</t>
  </si>
  <si>
    <t>1403</t>
  </si>
  <si>
    <t>540</t>
  </si>
  <si>
    <t>500</t>
  </si>
  <si>
    <t>Межбюджетные трансферты</t>
  </si>
  <si>
    <t xml:space="preserve">Прочие межбюджетные трансферты, передаваемые бюджетам муниципальных районов из бюджетов поселений на осуществление отдельных полномочий органами местного самоуправления поселений, по внешнему муниципальному финансовому контролю сельских поселений  в рамках непрограмных расходов отдельных органов местного самоуправления сельсовета" </t>
  </si>
  <si>
    <t>Функционирование администрации Талажанского сельсовета</t>
  </si>
  <si>
    <t xml:space="preserve">Прочие межбюджетные трансферты </t>
  </si>
  <si>
    <t>Межбюджетные трансферты общего характера бюджетам бюджетной системы Российской Федерации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</si>
  <si>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</si>
  <si>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Талажанского сельсовета в рамках непрограмных расходов отдельных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</si>
  <si>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Талажанского сельсовета в рамках непрограмных расходов отдельных органов местного самоуправления</t>
  </si>
  <si>
    <t xml:space="preserve">Муниципальная программа Талажанского сельсовета "Создание безопасных и комфортных условий для проживания на территории Талажанского сельсовета" </t>
  </si>
  <si>
    <t>Пдпрограмма "Содержание автомобильных дорог общего пользования Талажанского сельсовета "</t>
  </si>
  <si>
    <t xml:space="preserve">Подпрограмма  "Благоустройство  территории Талажанского сельсовета" </t>
  </si>
  <si>
    <t xml:space="preserve">Муниципальная программа Талажанского сельсовета "Развитие культуры" </t>
  </si>
  <si>
    <t>Подпрограмма  "Благоустройство  территории Талажанского сельсовета"</t>
  </si>
  <si>
    <t xml:space="preserve">Уличное освещение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</si>
  <si>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Организация и содержание мест захоронения  на территории Талажанского сельсоветав рамках подпрограммы "Благоустройство  территории Талажанского сельсовета"муниципальной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</si>
  <si>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Прочие мероприятия Талажанского сельсовета по благоустройству городских округов и поселений в рамках подпрограммы "Благоустройство 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</si>
  <si>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Мероприятия в области занятости населения в рамках подпрограммы "Благоустройство территории Талажанского сельсовета" 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</si>
  <si>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 xml:space="preserve">Подпрограмма "Содержания автомобильных дорог общего пользования Талажанского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</si>
  <si>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</si>
  <si>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Талажанского сельсовета" муниципальной программы "Создание безопасных и комфортных условий для проживания на территории Талажанского сельсовета"</t>
  </si>
  <si>
    <t>Подпрограмма "Обеспечение  безопасности жителей Талажанского сельсовета "</t>
  </si>
  <si>
    <t xml:space="preserve">Обеспечение мероприятий по первичным мерам пожарной безопасности в рамках подпрограммы "Обеспечение безопасности жителей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</si>
  <si>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Подпрограмма  "Прочие мероприятия Талажанского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</si>
  <si>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Талажанского сельсовета" муниципальной программы "Создание безопасных и комфортных условий для проживания на территории Талажанского сельсовета"</t>
  </si>
  <si>
    <t>Муниципальная программа Талажанского сельсовета "Развитие культуры"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</si>
  <si>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Талажанского сельсовета "Развитие культуры" </t>
  </si>
  <si>
    <t>Межбюджетные трансферты бюджетам субьектов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</si>
  <si>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</si>
  <si>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значания в области градостроительной деятельности на территории сельских поселений Казачинского района за счет средств местного бюджета в рамках подпрограммы "Прочие мероприятия Талажанского сельсовета " муниципальной программы Пятковского сельсовета "Создание безопасных и комфортных условий для проживания на территории Талажанского сельсовета"  </t>
  </si>
  <si>
    <t xml:space="preserve">Межбюджетные трансферты 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</si>
  <si>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</si>
  <si>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Прочие межбюджетные трансферты бюджетам субъектов Российской Федерации и муниципальных образований</t>
  </si>
  <si>
    <t xml:space="preserve">Меприятия в области организации водоснабжения населения в рамках подпрограммы "Благоустройство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 </t>
  </si>
  <si>
    <t>Закупка товаров, работ и услуг для государственных (муниципальных) нужд</t>
  </si>
  <si>
    <t>834 01 05 00 00 00 0000 000</t>
  </si>
  <si>
    <t>834 01 05 00 00 00 0000 500</t>
  </si>
  <si>
    <t>834 01 05 02 00 00 0000 500</t>
  </si>
  <si>
    <t>834 01 05 02 01 00 0000 510</t>
  </si>
  <si>
    <t>834 01 05 02 01 10 0000 510</t>
  </si>
  <si>
    <t>834 01 05 00 00 00 0000 600</t>
  </si>
  <si>
    <t>834 01 05 02 00 00 0000 600</t>
  </si>
  <si>
    <t>834 01 05 02 01 00 0000 610</t>
  </si>
  <si>
    <t>834 01 05 02 01 10 0000 610</t>
  </si>
  <si>
    <t>Уличное освещение в рамках подпрограммы "Благоустройство  территории Талажанского сельсовета" 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</si>
  <si>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 xml:space="preserve">Обеспечение деятельности (оказания услуг) подведомственных учреждений в рамках подпрограммы "Поддержка искусства и народного творчества"  муниципальной программы Талажанского сельсовета "Развитие культуры" </t>
  </si>
  <si>
    <t>Талажанский сельский Совет депутатов</t>
  </si>
  <si>
    <r>
      <t xml:space="preserve">          Статья 8.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Резервный фонд Администрации Талажанского сельсовета</t>
    </r>
    <r>
      <rPr>
        <sz val="11"/>
        <rFont val="Times New Roman"/>
        <family val="1"/>
      </rPr>
      <t xml:space="preserve">    </t>
    </r>
  </si>
  <si>
    <t xml:space="preserve"> Статья 10. Дорожный фонд Администрации Талажанского сельсовета</t>
  </si>
  <si>
    <t xml:space="preserve">      Статья 9. Муниципальный внутренний долг Администрации Талажанского сельсовета</t>
  </si>
  <si>
    <t xml:space="preserve">Обеспечение деятельности (оказания услуг) ведомственных учреждений в рамках подпрограммы "Поддержка искусства и народного творчества "  муниципальной программы Талажанского сельсовета "Развитие культуры" </t>
  </si>
  <si>
    <t>Сумма на 2020 год</t>
  </si>
  <si>
    <t xml:space="preserve">  2020 год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</si>
  <si>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автомобильных дорог общего пользования Талажанского сельсовета" на 2018-2020 годы муниципальной программы "Создание безопасных и комфлотных условий для проживания на территории Талажанского сельсовета" </t>
  </si>
  <si>
    <t xml:space="preserve">         Утвердить доходы бюджета поселения на 2018 год и плановый период 2019-2020 годов согласно приложению 4 к настоящему Решению.</t>
  </si>
  <si>
    <t xml:space="preserve">Глава сельсовета                                   Биллер С.Л.        </t>
  </si>
  <si>
    <t xml:space="preserve">      7) в случае заключения Администрацией Талажанского сельсовета с Администрацией Казачинского района соглашений по передаче осуществления части полномочий в пределах объема средств, предусмотренных на выполнение указанных полномочий;</t>
  </si>
  <si>
    <t xml:space="preserve">Администрация Талажанского сельсовета              </t>
  </si>
  <si>
    <t>Резервные фонды исполнительных органов местного самоуправления по администрации Талажанского сельсовета в рамках непрограммных расходов отдельных органов местного самоуправления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</si>
  <si>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</si>
  <si>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0110000000</t>
  </si>
  <si>
    <t>0110083090</t>
  </si>
  <si>
    <t>Прочие мероприятия в области жилищно-комунального хозяйства в рамках подрограммы "Благоустройство територии Вороковского сельсовета 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</si>
  <si>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Прочие доходы от оказания платных услуг (работ) получателями средств бюджетов сельских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</si>
  <si>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</si>
  <si>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2 02 15001 10 0020 151</t>
  </si>
  <si>
    <t>2 02 15001 10 0030 151</t>
  </si>
  <si>
    <t>2 02 30024 10 4901 151</t>
  </si>
  <si>
    <t>2 02 35118 10 0000 151</t>
  </si>
  <si>
    <t>2 02 49999 10 0018 151</t>
  </si>
  <si>
    <t>2 19 60010 10 0000 151</t>
  </si>
  <si>
    <t>Приложение № 2</t>
  </si>
  <si>
    <t>№  стр.</t>
  </si>
  <si>
    <t>Код главного администратора</t>
  </si>
  <si>
    <t>Код классификации    доходов бюджета</t>
  </si>
  <si>
    <t>Наименование кода классификации   доходов бюджета</t>
  </si>
  <si>
    <t>Администрация Александровского сельсовета  Казачинского района Красноярского края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</si>
  <si>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 ,недоимка и задолженность по соответствующему платежу, в том числе по отмененному)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</si>
  <si>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</si>
  <si>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</si>
  <si>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</si>
  <si>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 сдачи в  аренду имущества, находящегося в оперативном управлении органов управления  сельских поселений и созданных ими учреждений  (за исключением имущества 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</si>
  <si>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</si>
  <si>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</si>
  <si>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1 13 01995 10 0000 130</t>
  </si>
  <si>
    <t>1 13 02065 10 0000 130</t>
  </si>
  <si>
    <t>1 13 02995 10 0000 130</t>
  </si>
  <si>
    <t>Прочие доходы от компенсации затрат бюджетов сельских  поселений</t>
  </si>
  <si>
    <t>1 14 02053 10 0000 410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</si>
  <si>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</si>
  <si>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1 14  02053 10 0000 440</t>
  </si>
  <si>
    <t>Доходы от реализации иного имущества, находящегося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</si>
  <si>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</si>
  <si>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</si>
  <si>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</si>
  <si>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1 17 01050 10 0000 180</t>
  </si>
  <si>
    <t>1 17 05050 10 0000 180</t>
  </si>
  <si>
    <t>Прочие неналоговые доходы бюджетов сельских поселений</t>
  </si>
  <si>
    <t>Дотации бюджетам сельских поселений на выравнивание  бюджетной обеспеченности из регионального фонда финансовой поддержки</t>
  </si>
  <si>
    <t>Дотации бюджетам сельских поселений на выравнивание бюджетной обеспеченности из районного фонда финансовой поддержки</t>
  </si>
  <si>
    <t>2 02 30024 10 4902 151</t>
  </si>
  <si>
    <t xml:space="preserve">Субвенции бюджетам сельских поселений по организации проведения мероприятий по отлову, учету, содержанию и иному обращению с безнадзорными животными </t>
  </si>
  <si>
    <t>Субвенции бюджетам сельских поселений на выполнение передаваемых полномочий по созданию и обеспечению деятельности административных комиссий</t>
  </si>
  <si>
    <t>2 02 49999 10 0002 151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</si>
  <si>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</si>
  <si>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2 02 49999 10 0003 151</t>
  </si>
  <si>
    <t>Прочие межбюджетные трансферты, передаваемые бюджетам сельских поселений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за счет средств районного бюджета</t>
  </si>
  <si>
    <t>2 02 49999 10 0004 151</t>
  </si>
  <si>
    <t>Прочие межбюджетные трансферты, передаваемые бюджетам сельских поселений на обустройство пешеходных переходов, приобретение и установку дорожных знаков и нанесение дорожной разметки на автодорогах местного значения за счет средств районного бюджета</t>
  </si>
  <si>
    <t>2 02 49999 10 0006 151</t>
  </si>
  <si>
    <t>Прочие межбюджетные трансферты, передаваемые бюджетам сельских поселений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</si>
  <si>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2 02 49999 10 0007 151</t>
  </si>
  <si>
    <t>2 02 49999 10 0010 151</t>
  </si>
  <si>
    <t>Прочие межбюджетные трансферты, передаваемые бюджетам сельских поселений на частичное финансирование (возмещение расходов)  на персональные выплаты, установливаемые  в целях повышения оплаты труда молодым специалистам</t>
  </si>
  <si>
    <t>2 02 49999 10 0014 151</t>
  </si>
  <si>
    <t>Прочие межбюджетные трансферты, передаваемые бюджетам сельских поселений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</si>
  <si>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</si>
  <si>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</si>
  <si>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</si>
  <si>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 же сумм процентов за несвоевременное осуществление такого возврата и процентов, начисленных  на излишне взысканные суммы</t>
  </si>
  <si>
    <t>2 19 35118 10 0000 151</t>
  </si>
  <si>
    <t>Возврат остатков субвенций на осуществление первичного воинского учета на территориях, где отсутствуют комитссариаты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</si>
  <si>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бюжетов сельских поселений</t>
  </si>
  <si>
    <t>835 2 02 49999 10 0007 151</t>
  </si>
  <si>
    <t>834 2 02 49999 10 0002 151</t>
  </si>
  <si>
    <t>834 2 02 49999 10 0000 151</t>
  </si>
  <si>
    <t>834 2 02 49999 00 0000 151</t>
  </si>
  <si>
    <t>000 2 02 40000 00 0000 151</t>
  </si>
  <si>
    <t>834 2 02 30024 10 4901 151</t>
  </si>
  <si>
    <t>834 2 02 30024 00 0000 151</t>
  </si>
  <si>
    <t>000  2 02 30000 00 0000 151</t>
  </si>
  <si>
    <t>834 2 02 35118 10 0000 151</t>
  </si>
  <si>
    <t>834 2 02 35118 00 0000 151</t>
  </si>
  <si>
    <t>834 2 02 10001 10 0030 151</t>
  </si>
  <si>
    <t>834 2 02 10001 10 0020 151</t>
  </si>
  <si>
    <t>834 2 02 10001 00 0000 151</t>
  </si>
  <si>
    <t>000 2 02 10000 00 0000 151</t>
  </si>
  <si>
    <t>2.      Установить предельный объем муниципального долга Администрации Талажанского сельсовета в сумме:</t>
  </si>
  <si>
    <t xml:space="preserve">       Размеры денежного вознаграждения выборных должностных лиц, осуществляющих свои полномочия на постоянной основе, членов выборных органов местного самоуправления, и должностных окладов по должностям муниципальной службы, проиндексированы в 2015,2016 годах .</t>
  </si>
  <si>
    <t>1001</t>
  </si>
  <si>
    <t>Социальная политика</t>
  </si>
  <si>
    <t>Пенсионное обеспечение</t>
  </si>
  <si>
    <t>Мунципальная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</si>
  <si>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"Прочие мероприятия Талажанского сельсовета"</t>
  </si>
  <si>
    <t>Муниципальная программа Талажанского сельсовета "Создание безопасных и комфортных условий для проживания на территории Талажанского сельсовета"</t>
  </si>
  <si>
    <t>Подпрограмма "Благоустройство территории Талажанского сельсовета""</t>
  </si>
  <si>
    <t>Прочие мероприятия в области жилищно-коммунального хозяйства в рамках подпрограммы" Благоустройство территории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</si>
  <si>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замещавших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Талажанского сельсовета" Муниципальной программы Талажанского сельсовета "Создание безопасных и комфортных условий для проживания на территории Талажанского сельсовета"</t>
  </si>
  <si>
    <t>1000</t>
  </si>
  <si>
    <t>834 1 11 05075 10 0000 120</t>
  </si>
  <si>
    <t>834 1 11 05070 00 0000 120</t>
  </si>
  <si>
    <t>000 1 11 05000 00 0000 120</t>
  </si>
  <si>
    <t xml:space="preserve">       Ведомственная структура расходов бюджета поселения на 2019 год  и плановый период 2020-2021 годов</t>
  </si>
  <si>
    <t xml:space="preserve">                   «О  бюджете Талажанского сельсовета на 2019 год и</t>
  </si>
  <si>
    <t xml:space="preserve">         плановый период 2020-2021 годов»</t>
  </si>
  <si>
    <t xml:space="preserve">     Статья 1. Основные характеристики бюджета поселения на 2019год                                                                                             и плановый период 2020-2021 годов</t>
  </si>
  <si>
    <t xml:space="preserve">     1. Утвердить основные характеристики бюджета поселения на 2019 год:</t>
  </si>
  <si>
    <t xml:space="preserve">        Статья 3. Доходы бюджета поселения на 2019 год и плановый период 2020-2021 годов</t>
  </si>
  <si>
    <r>
      <t xml:space="preserve">        </t>
    </r>
    <r>
      <rPr>
        <b/>
        <sz val="11"/>
        <rFont val="Times New Roman"/>
        <family val="1"/>
      </rPr>
      <t>Статья 4. Распределение  на 2019 год и плановый период 2020-2021 годов расходов бюджета поселения  по бюджетной классификации Российской Федерации</t>
    </r>
  </si>
  <si>
    <t xml:space="preserve">       1)  распределение бюджетных ассигнований по разделам и  подразделам  бюджетной классификации расходов бюджетов Российской Федерации  на 2019 год и плановый период 2019-2020 годов согласно приложению 5 к настоящему Решению;</t>
  </si>
  <si>
    <t xml:space="preserve">      2) ведомственную структуру расходов бюджета поселения на 2019 год и плановый период 2020-2021 годов согласно приложению 6 к настоящему Решению.</t>
  </si>
  <si>
    <t xml:space="preserve">     3) 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бюджета поселеия на 2019 год и плановый период 2020-2021 годов согласно приложению 7 к настоящему Решению;</t>
  </si>
  <si>
    <t xml:space="preserve">     Установить, что  Администрация Талажанского сельсовета Казачинского района Красноярского края вправе в ходе исполнения настоящего решения вносить изменения в сводную бюджетную роспись бюджета поселения на 2019 год и плановый период 2020-2021 годов без внесения изменений в настоящее Решение :</t>
  </si>
  <si>
    <t xml:space="preserve">        Заработная плата работников муниципальных казенных, бюджетных учреждений увеличивается (индексируется):
      в плановом периоде 2019 - 2021 годов на коэффициент, равный 1.
</t>
  </si>
  <si>
    <t xml:space="preserve">        Установить, что в расходной части бюджета поселения предусматривается резервный фонд администрации сельсовета на 2019 год и плановый период 2020-2021 годов в сумме 1000 рублей ежегодно.</t>
  </si>
  <si>
    <t xml:space="preserve">         Решение подлежит официальному опубликованию в газете Талажанский вестник" и вступает в силу с 1 января 2019  года, но не ранее дня, следующего за днем его официального опубликования.</t>
  </si>
  <si>
    <t xml:space="preserve">       Распределение бюджетных ассигнований по целевым статьям (муниципальным программам Талажанского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2019 год и плановый период 2020-2021 годы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</si>
  <si>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2019 год и плановый период 2020-2021 годов</t>
  </si>
  <si>
    <t>Доходы бюджета поселений на 2019 год и плановый период 2020-2021 годов</t>
  </si>
  <si>
    <t xml:space="preserve"> на 2019 год  и плановый период 2020-2021 годов.</t>
  </si>
  <si>
    <t xml:space="preserve">       38980,00  рублей на 2019 год</t>
  </si>
  <si>
    <t xml:space="preserve">       40575,00 рублей на 2020 год</t>
  </si>
  <si>
    <t xml:space="preserve">       43825,00 рублей на 2021 год</t>
  </si>
  <si>
    <t>Источники внутреннего финансирования дефицита бюджета поселения в 2019 году и плановом периоде 2020-2021 годов</t>
  </si>
  <si>
    <t xml:space="preserve">   2019 год</t>
  </si>
  <si>
    <t xml:space="preserve">  2021 год</t>
  </si>
  <si>
    <t>Доходы бюджета поселений  2020 года</t>
  </si>
  <si>
    <t>Доходы бюджета поселений  2021 года</t>
  </si>
  <si>
    <t>Сумма на 2021 год</t>
  </si>
  <si>
    <t>к  Решению  Талажанского сельского</t>
  </si>
  <si>
    <t>Совета депутатов от 25.12.2018г. № 16-30</t>
  </si>
  <si>
    <t>к  Решения Талажанского сельского</t>
  </si>
  <si>
    <t>Совета депутатов  от 25.12.2018г. № 16-30</t>
  </si>
  <si>
    <t>к Решению Талажанского сельского</t>
  </si>
  <si>
    <t>Совета депутатов  от 25.12.2018г. 16-30</t>
  </si>
  <si>
    <t xml:space="preserve">Совета депутатов  от 25.12.2018г. № 16-30  </t>
  </si>
  <si>
    <t xml:space="preserve">Совета депутатов  от 25.12.2018г. № 16-30 </t>
  </si>
  <si>
    <t>«25» декабря 2018г.                                                                                                № 16-30</t>
  </si>
  <si>
    <t xml:space="preserve">                                           РЕШЕНИЕ</t>
  </si>
  <si>
    <t xml:space="preserve">               1)прогнозируемый общий объем доходов бюджета поселения  на 2019 год  в сумме 3 998 529,90 рублей, на 2020 год в сумме 3 897 530,08 рублей; на 2021 год в сумме 3 997 530,98 рублей.                                                                                                                       </t>
  </si>
  <si>
    <t xml:space="preserve">       2) общий объем расходов бюджета поселения на 2019 год в сумме 3 998 529,90 рублей; на 2020 год в сумме 3 897 530,08 рублей, в том числе условно утвержденные расходы в сумме 99 938 рублей; на 2021 год в сумме 3 997 530,98  рублей, в том числе условно утвержденные расходы в сумме 199 876,00 рублей;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</si>
  <si>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Утвердить объем бюджетных ассигнований дорожного фонда Администрации Талажанского сельсовета  на 2019 в сумме 37000,00 рублей, на 2020 год в сумме 39400,00 рублей, на 2021 год в сумме 44900,00 рублей.</t>
  </si>
  <si>
    <r>
      <t xml:space="preserve"> к</t>
    </r>
    <r>
      <rPr>
        <sz val="10"/>
        <rFont val="Times New Roman"/>
        <family val="1"/>
      </rPr>
      <t xml:space="preserve"> Решению Талажанского сельского</t>
    </r>
  </si>
  <si>
    <t>Совета депутатов  от  25.12.2018г. № 16-30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</si>
</sst>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right" vertical="top" wrapText="1"/>
    </xf>
    <xf numFmtId="0" fontId="6" fillId="32" borderId="11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2" borderId="13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32" borderId="11" xfId="0" applyFont="1" applyFill="1" applyBorder="1" applyAlignment="1">
      <alignment vertical="top" wrapText="1"/>
    </xf>
    <xf numFmtId="49" fontId="7" fillId="32" borderId="11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4" fillId="32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3" fillId="32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177" fontId="6" fillId="0" borderId="11" xfId="0" applyNumberFormat="1" applyFont="1" applyFill="1" applyBorder="1" applyAlignment="1">
      <alignment horizontal="right" vertical="top" wrapText="1"/>
    </xf>
    <xf numFmtId="176" fontId="6" fillId="0" borderId="11" xfId="0" applyNumberFormat="1" applyFont="1" applyBorder="1" applyAlignment="1">
      <alignment horizontal="right" vertical="top" wrapText="1"/>
    </xf>
    <xf numFmtId="176" fontId="6" fillId="0" borderId="11" xfId="0" applyNumberFormat="1" applyFont="1" applyFill="1" applyBorder="1" applyAlignment="1">
      <alignment vertical="top" wrapText="1"/>
    </xf>
    <xf numFmtId="176" fontId="6" fillId="0" borderId="11" xfId="0" applyNumberFormat="1" applyFont="1" applyFill="1" applyBorder="1" applyAlignment="1">
      <alignment horizontal="right" vertical="top" wrapText="1"/>
    </xf>
    <xf numFmtId="176" fontId="6" fillId="0" borderId="11" xfId="0" applyNumberFormat="1" applyFont="1" applyBorder="1" applyAlignment="1">
      <alignment/>
    </xf>
    <xf numFmtId="0" fontId="6" fillId="32" borderId="14" xfId="0" applyNumberFormat="1" applyFont="1" applyFill="1" applyBorder="1" applyAlignment="1">
      <alignment horizontal="left" wrapText="1"/>
    </xf>
    <xf numFmtId="49" fontId="6" fillId="32" borderId="11" xfId="0" applyNumberFormat="1" applyFont="1" applyFill="1" applyBorder="1" applyAlignment="1">
      <alignment horizontal="center"/>
    </xf>
    <xf numFmtId="176" fontId="6" fillId="32" borderId="11" xfId="0" applyNumberFormat="1" applyFont="1" applyFill="1" applyBorder="1" applyAlignment="1">
      <alignment horizontal="right"/>
    </xf>
    <xf numFmtId="49" fontId="6" fillId="32" borderId="15" xfId="0" applyNumberFormat="1" applyFont="1" applyFill="1" applyBorder="1" applyAlignment="1">
      <alignment horizontal="center"/>
    </xf>
    <xf numFmtId="176" fontId="6" fillId="32" borderId="15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wrapText="1"/>
    </xf>
    <xf numFmtId="178" fontId="6" fillId="0" borderId="11" xfId="0" applyNumberFormat="1" applyFont="1" applyBorder="1" applyAlignment="1">
      <alignment horizontal="center"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178" fontId="6" fillId="0" borderId="11" xfId="0" applyNumberFormat="1" applyFont="1" applyFill="1" applyBorder="1" applyAlignment="1">
      <alignment horizontal="center" vertical="top" wrapText="1"/>
    </xf>
    <xf numFmtId="178" fontId="7" fillId="0" borderId="11" xfId="0" applyNumberFormat="1" applyFont="1" applyBorder="1" applyAlignment="1">
      <alignment horizontal="center" vertical="top" wrapText="1"/>
    </xf>
    <xf numFmtId="178" fontId="7" fillId="32" borderId="11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6" fillId="32" borderId="11" xfId="0" applyNumberFormat="1" applyFont="1" applyFill="1" applyBorder="1" applyAlignment="1">
      <alignment vertical="top" wrapText="1"/>
    </xf>
    <xf numFmtId="0" fontId="3" fillId="33" borderId="0" xfId="0" applyFont="1" applyFill="1" applyAlignment="1">
      <alignment horizontal="left" vertical="top" wrapText="1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right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Fill="1" applyBorder="1" applyAlignment="1">
      <alignment horizontal="right" vertical="top" wrapText="1"/>
    </xf>
    <xf numFmtId="2" fontId="6" fillId="34" borderId="11" xfId="0" applyNumberFormat="1" applyFont="1" applyFill="1" applyBorder="1" applyAlignment="1">
      <alignment horizontal="right" vertical="top" wrapText="1"/>
    </xf>
    <xf numFmtId="2" fontId="6" fillId="0" borderId="11" xfId="0" applyNumberFormat="1" applyFont="1" applyBorder="1" applyAlignment="1">
      <alignment/>
    </xf>
    <xf numFmtId="2" fontId="7" fillId="32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Border="1" applyAlignment="1">
      <alignment horizontal="right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6" fillId="0" borderId="11" xfId="0" applyFont="1" applyBorder="1" applyAlignment="1">
      <alignment horizontal="justify" vertical="top" wrapText="1"/>
    </xf>
    <xf numFmtId="0" fontId="6" fillId="0" borderId="11" xfId="53" applyFont="1" applyBorder="1" applyAlignment="1">
      <alignment horizontal="center" vertical="top" wrapText="1"/>
      <protection/>
    </xf>
    <xf numFmtId="176" fontId="6" fillId="0" borderId="11" xfId="0" applyNumberFormat="1" applyFont="1" applyFill="1" applyBorder="1" applyAlignment="1">
      <alignment horizontal="right" vertical="top" wrapText="1"/>
    </xf>
    <xf numFmtId="0" fontId="6" fillId="0" borderId="11" xfId="53" applyFont="1" applyBorder="1" applyAlignment="1">
      <alignment vertical="top" wrapText="1"/>
      <protection/>
    </xf>
    <xf numFmtId="0" fontId="6" fillId="0" borderId="11" xfId="53" applyFont="1" applyFill="1" applyBorder="1" applyAlignment="1">
      <alignment horizontal="center" vertical="top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176" fontId="6" fillId="0" borderId="17" xfId="0" applyNumberFormat="1" applyFont="1" applyFill="1" applyBorder="1" applyAlignment="1">
      <alignment horizontal="right" vertical="top" wrapText="1"/>
    </xf>
    <xf numFmtId="176" fontId="6" fillId="0" borderId="13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33" borderId="0" xfId="0" applyFont="1" applyFill="1" applyAlignment="1">
      <alignment horizontal="right"/>
    </xf>
    <xf numFmtId="0" fontId="0" fillId="0" borderId="19" xfId="0" applyFont="1" applyBorder="1" applyAlignment="1">
      <alignment horizontal="right"/>
    </xf>
    <xf numFmtId="0" fontId="7" fillId="0" borderId="0" xfId="0" applyFont="1" applyFill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6" fillId="0" borderId="19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1">
      <selection activeCell="A57" sqref="A57"/>
    </sheetView>
  </sheetViews>
  <sheetFormatPr defaultColWidth="9.00390625" defaultRowHeight="12.75"/>
  <cols>
    <col min="1" max="1" width="84.625" style="0" customWidth="1"/>
  </cols>
  <sheetData>
    <row r="1" ht="7.5" customHeight="1">
      <c r="A1" s="12"/>
    </row>
    <row r="2" ht="15.75">
      <c r="A2" s="9" t="s">
        <v>43</v>
      </c>
    </row>
    <row r="3" ht="16.5" customHeight="1">
      <c r="A3" s="2" t="s">
        <v>42</v>
      </c>
    </row>
    <row r="4" ht="15.75" customHeight="1">
      <c r="A4" s="2" t="s">
        <v>288</v>
      </c>
    </row>
    <row r="5" ht="8.25" customHeight="1">
      <c r="A5" s="1" t="s">
        <v>127</v>
      </c>
    </row>
    <row r="6" ht="15" customHeight="1">
      <c r="A6" s="1" t="s">
        <v>430</v>
      </c>
    </row>
    <row r="7" ht="0.75" customHeight="1" hidden="1">
      <c r="A7" s="1"/>
    </row>
    <row r="8" ht="15.75" customHeight="1">
      <c r="A8" s="98"/>
    </row>
    <row r="9" ht="16.5" customHeight="1">
      <c r="A9" s="1" t="s">
        <v>429</v>
      </c>
    </row>
    <row r="10" ht="14.25" customHeight="1">
      <c r="A10" s="13"/>
    </row>
    <row r="11" ht="16.5" customHeight="1">
      <c r="A11" s="61" t="s">
        <v>395</v>
      </c>
    </row>
    <row r="12" ht="15" customHeight="1">
      <c r="A12" s="61" t="s">
        <v>396</v>
      </c>
    </row>
    <row r="13" ht="12.75" customHeight="1">
      <c r="A13" s="62"/>
    </row>
    <row r="14" ht="31.5" customHeight="1">
      <c r="A14" s="63" t="s">
        <v>397</v>
      </c>
    </row>
    <row r="15" ht="12" customHeight="1">
      <c r="A15" s="63"/>
    </row>
    <row r="16" ht="17.25" customHeight="1">
      <c r="A16" s="64" t="s">
        <v>398</v>
      </c>
    </row>
    <row r="17" ht="54" customHeight="1">
      <c r="A17" s="64" t="s">
        <v>431</v>
      </c>
    </row>
    <row r="18" ht="67.5" customHeight="1">
      <c r="A18" s="64" t="s">
        <v>432</v>
      </c>
    </row>
    <row r="19" ht="27" customHeight="1">
      <c r="A19" s="64" t="s">
        <v>128</v>
      </c>
    </row>
    <row r="20" ht="41.25" customHeight="1">
      <c r="A20" s="64" t="s">
        <v>64</v>
      </c>
    </row>
    <row r="21" ht="12.75" customHeight="1">
      <c r="A21" s="64"/>
    </row>
    <row r="22" ht="12" customHeight="1">
      <c r="A22" s="64"/>
    </row>
    <row r="23" ht="12.75" customHeight="1">
      <c r="A23" s="63" t="s">
        <v>118</v>
      </c>
    </row>
    <row r="24" ht="48" customHeight="1">
      <c r="A24" s="64" t="s">
        <v>182</v>
      </c>
    </row>
    <row r="25" ht="63" customHeight="1">
      <c r="A25" s="64" t="s">
        <v>183</v>
      </c>
    </row>
    <row r="26" ht="12.75" customHeight="1">
      <c r="A26" s="64"/>
    </row>
    <row r="27" ht="29.25" customHeight="1">
      <c r="A27" s="63" t="s">
        <v>399</v>
      </c>
    </row>
    <row r="28" ht="30.75" customHeight="1">
      <c r="A28" s="64" t="s">
        <v>296</v>
      </c>
    </row>
    <row r="29" ht="11.25" customHeight="1">
      <c r="A29" s="64"/>
    </row>
    <row r="30" ht="48" customHeight="1">
      <c r="A30" s="66" t="s">
        <v>400</v>
      </c>
    </row>
    <row r="31" ht="52.5" customHeight="1">
      <c r="A31" s="66" t="s">
        <v>184</v>
      </c>
    </row>
    <row r="32" ht="48.75" customHeight="1">
      <c r="A32" s="66" t="s">
        <v>401</v>
      </c>
    </row>
    <row r="33" ht="33" customHeight="1">
      <c r="A33" s="66" t="s">
        <v>402</v>
      </c>
    </row>
    <row r="34" spans="1:13" ht="66.75" customHeight="1">
      <c r="A34" s="67" t="s">
        <v>403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ht="14.25" customHeight="1">
      <c r="A35" s="67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ht="4.5" customHeight="1">
      <c r="A36" s="64"/>
    </row>
    <row r="37" ht="15.75" customHeight="1">
      <c r="A37" s="68" t="s">
        <v>119</v>
      </c>
    </row>
    <row r="38" ht="64.5" customHeight="1">
      <c r="A38" s="69" t="s">
        <v>404</v>
      </c>
    </row>
    <row r="39" ht="7.5" customHeight="1">
      <c r="A39" s="64"/>
    </row>
    <row r="40" ht="78" customHeight="1">
      <c r="A40" s="64" t="s">
        <v>186</v>
      </c>
    </row>
    <row r="41" ht="64.5" customHeight="1">
      <c r="A41" s="65" t="s">
        <v>199</v>
      </c>
    </row>
    <row r="42" ht="95.25" customHeight="1">
      <c r="A42" s="65" t="s">
        <v>198</v>
      </c>
    </row>
    <row r="43" ht="81.75" customHeight="1">
      <c r="A43" s="65" t="s">
        <v>202</v>
      </c>
    </row>
    <row r="44" ht="51" customHeight="1">
      <c r="A44" s="65" t="s">
        <v>203</v>
      </c>
    </row>
    <row r="45" ht="66.75" customHeight="1">
      <c r="A45" s="65" t="s">
        <v>200</v>
      </c>
    </row>
    <row r="46" ht="46.5" customHeight="1">
      <c r="A46" s="65" t="s">
        <v>298</v>
      </c>
    </row>
    <row r="47" ht="12" customHeight="1">
      <c r="A47" s="65"/>
    </row>
    <row r="48" ht="64.5" customHeight="1">
      <c r="A48" s="70" t="s">
        <v>185</v>
      </c>
    </row>
    <row r="49" ht="65.25" customHeight="1">
      <c r="A49" s="65" t="s">
        <v>380</v>
      </c>
    </row>
    <row r="50" ht="9.75" customHeight="1">
      <c r="A50" s="65"/>
    </row>
    <row r="51" ht="28.5">
      <c r="A51" s="71" t="s">
        <v>62</v>
      </c>
    </row>
    <row r="52" ht="60">
      <c r="A52" s="67" t="s">
        <v>405</v>
      </c>
    </row>
    <row r="53" ht="9" customHeight="1">
      <c r="A53" s="67"/>
    </row>
    <row r="54" ht="14.25" customHeight="1">
      <c r="A54" s="71" t="s">
        <v>289</v>
      </c>
    </row>
    <row r="55" ht="54.75" customHeight="1">
      <c r="A55" s="65" t="s">
        <v>406</v>
      </c>
    </row>
    <row r="56" ht="15.75">
      <c r="A56" s="87" t="s">
        <v>290</v>
      </c>
    </row>
    <row r="57" ht="47.25">
      <c r="A57" s="88" t="s">
        <v>433</v>
      </c>
    </row>
    <row r="58" ht="33" customHeight="1">
      <c r="A58" s="71" t="s">
        <v>291</v>
      </c>
    </row>
    <row r="59" ht="32.25" customHeight="1">
      <c r="A59" s="72" t="s">
        <v>63</v>
      </c>
    </row>
    <row r="60" ht="30.75" customHeight="1">
      <c r="A60" s="65" t="s">
        <v>227</v>
      </c>
    </row>
    <row r="61" ht="31.5" customHeight="1">
      <c r="A61" s="65" t="s">
        <v>228</v>
      </c>
    </row>
    <row r="62" ht="33.75" customHeight="1">
      <c r="A62" s="65" t="s">
        <v>229</v>
      </c>
    </row>
    <row r="63" ht="35.25" customHeight="1">
      <c r="A63" s="100" t="s">
        <v>379</v>
      </c>
    </row>
    <row r="64" spans="1:2" ht="16.5" customHeight="1">
      <c r="A64" s="67" t="s">
        <v>412</v>
      </c>
      <c r="B64" s="16"/>
    </row>
    <row r="65" ht="15" customHeight="1">
      <c r="A65" s="67" t="s">
        <v>413</v>
      </c>
    </row>
    <row r="66" ht="18" customHeight="1">
      <c r="A66" s="67" t="s">
        <v>414</v>
      </c>
    </row>
    <row r="67" ht="18" customHeight="1">
      <c r="A67" s="74" t="s">
        <v>195</v>
      </c>
    </row>
    <row r="68" ht="18" customHeight="1">
      <c r="A68" s="73" t="s">
        <v>196</v>
      </c>
    </row>
    <row r="69" ht="21" customHeight="1">
      <c r="A69" s="74" t="s">
        <v>197</v>
      </c>
    </row>
    <row r="70" ht="52.5" customHeight="1">
      <c r="A70" s="75" t="s">
        <v>407</v>
      </c>
    </row>
    <row r="71" ht="15" hidden="1">
      <c r="A71" s="65"/>
    </row>
    <row r="72" ht="15" hidden="1">
      <c r="A72" s="65"/>
    </row>
    <row r="73" ht="27.75" customHeight="1">
      <c r="A73" s="65"/>
    </row>
    <row r="74" ht="15">
      <c r="A74" s="65" t="s">
        <v>297</v>
      </c>
    </row>
    <row r="75" ht="15.75">
      <c r="A75" s="14"/>
    </row>
    <row r="76" ht="15.75">
      <c r="A76" s="14"/>
    </row>
    <row r="77" ht="15.75">
      <c r="A77" s="14"/>
    </row>
    <row r="78" ht="12.75">
      <c r="A78" s="15" t="s">
        <v>130</v>
      </c>
    </row>
    <row r="79" ht="15.75">
      <c r="A79" s="1"/>
    </row>
    <row r="80" ht="15.75">
      <c r="A80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5.25390625" style="0" customWidth="1"/>
    <col min="2" max="2" width="21.875" style="0" customWidth="1"/>
    <col min="3" max="3" width="54.625" style="0" customWidth="1"/>
    <col min="4" max="4" width="10.00390625" style="0" customWidth="1"/>
    <col min="5" max="5" width="10.625" style="0" customWidth="1"/>
    <col min="6" max="6" width="10.25390625" style="0" customWidth="1"/>
  </cols>
  <sheetData>
    <row r="2" spans="1:7" ht="12.75">
      <c r="A2" s="126" t="s">
        <v>138</v>
      </c>
      <c r="B2" s="126"/>
      <c r="C2" s="126"/>
      <c r="D2" s="126"/>
      <c r="E2" s="126"/>
      <c r="F2" s="126"/>
      <c r="G2" s="26"/>
    </row>
    <row r="3" spans="1:7" ht="12.75">
      <c r="A3" s="126" t="s">
        <v>423</v>
      </c>
      <c r="B3" s="126"/>
      <c r="C3" s="126"/>
      <c r="D3" s="126"/>
      <c r="E3" s="126"/>
      <c r="F3" s="126"/>
      <c r="G3" s="26"/>
    </row>
    <row r="4" spans="1:7" ht="12.75">
      <c r="A4" s="126" t="s">
        <v>424</v>
      </c>
      <c r="B4" s="126"/>
      <c r="C4" s="126"/>
      <c r="D4" s="126"/>
      <c r="E4" s="126"/>
      <c r="F4" s="126"/>
      <c r="G4" s="26"/>
    </row>
    <row r="5" spans="1:7" ht="12.75">
      <c r="A5" s="48"/>
      <c r="B5" s="26"/>
      <c r="C5" s="26"/>
      <c r="D5" s="26"/>
      <c r="E5" s="26"/>
      <c r="F5" s="26"/>
      <c r="G5" s="26"/>
    </row>
    <row r="6" spans="1:7" ht="12.75">
      <c r="A6" s="7" t="s">
        <v>415</v>
      </c>
      <c r="B6" s="7"/>
      <c r="C6" s="7"/>
      <c r="D6" s="7"/>
      <c r="E6" s="7"/>
      <c r="F6" s="26"/>
      <c r="G6" s="26"/>
    </row>
    <row r="7" spans="1:7" ht="12.75">
      <c r="A7" s="127"/>
      <c r="B7" s="127"/>
      <c r="C7" s="127"/>
      <c r="D7" s="127"/>
      <c r="E7" s="26"/>
      <c r="F7" s="26"/>
      <c r="G7" s="26"/>
    </row>
    <row r="8" spans="1:7" ht="14.25" customHeight="1">
      <c r="A8" s="49" t="s">
        <v>141</v>
      </c>
      <c r="B8" s="50"/>
      <c r="C8" s="126" t="s">
        <v>153</v>
      </c>
      <c r="D8" s="126"/>
      <c r="E8" s="126"/>
      <c r="F8" s="126"/>
      <c r="G8" s="26"/>
    </row>
    <row r="9" spans="1:7" ht="18" customHeight="1">
      <c r="A9" s="125" t="s">
        <v>155</v>
      </c>
      <c r="B9" s="130" t="s">
        <v>156</v>
      </c>
      <c r="C9" s="125" t="s">
        <v>45</v>
      </c>
      <c r="D9" s="128" t="s">
        <v>154</v>
      </c>
      <c r="E9" s="128"/>
      <c r="F9" s="128"/>
      <c r="G9" s="26"/>
    </row>
    <row r="10" spans="1:7" ht="58.5" customHeight="1">
      <c r="A10" s="125"/>
      <c r="B10" s="130"/>
      <c r="C10" s="129"/>
      <c r="D10" s="29" t="s">
        <v>416</v>
      </c>
      <c r="E10" s="29" t="s">
        <v>294</v>
      </c>
      <c r="F10" s="29" t="s">
        <v>417</v>
      </c>
      <c r="G10" s="26"/>
    </row>
    <row r="11" spans="1:7" ht="12" customHeight="1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6"/>
    </row>
    <row r="12" spans="1:7" ht="28.5" customHeight="1">
      <c r="A12" s="125">
        <v>1</v>
      </c>
      <c r="B12" s="124" t="s">
        <v>277</v>
      </c>
      <c r="C12" s="124" t="s">
        <v>142</v>
      </c>
      <c r="D12" s="33">
        <v>0</v>
      </c>
      <c r="E12" s="33">
        <v>0</v>
      </c>
      <c r="F12" s="33">
        <v>0</v>
      </c>
      <c r="G12" s="26"/>
    </row>
    <row r="13" spans="1:7" ht="12.75" hidden="1">
      <c r="A13" s="125"/>
      <c r="B13" s="124"/>
      <c r="C13" s="124"/>
      <c r="D13" s="33">
        <v>0</v>
      </c>
      <c r="E13" s="33">
        <v>0</v>
      </c>
      <c r="F13" s="33">
        <v>0</v>
      </c>
      <c r="G13" s="26"/>
    </row>
    <row r="14" spans="1:7" ht="15" customHeight="1">
      <c r="A14" s="28">
        <v>2</v>
      </c>
      <c r="B14" s="27" t="s">
        <v>278</v>
      </c>
      <c r="C14" s="27" t="s">
        <v>143</v>
      </c>
      <c r="D14" s="33">
        <f aca="true" t="shared" si="0" ref="D14:F16">D15</f>
        <v>-3997529.9</v>
      </c>
      <c r="E14" s="33">
        <f t="shared" si="0"/>
        <v>-3897530.08</v>
      </c>
      <c r="F14" s="33">
        <f t="shared" si="0"/>
        <v>-3997530.98</v>
      </c>
      <c r="G14" s="26"/>
    </row>
    <row r="15" spans="1:7" ht="16.5" customHeight="1">
      <c r="A15" s="28">
        <v>3</v>
      </c>
      <c r="B15" s="27" t="s">
        <v>279</v>
      </c>
      <c r="C15" s="27" t="s">
        <v>144</v>
      </c>
      <c r="D15" s="33">
        <f t="shared" si="0"/>
        <v>-3997529.9</v>
      </c>
      <c r="E15" s="33">
        <f t="shared" si="0"/>
        <v>-3897530.08</v>
      </c>
      <c r="F15" s="33">
        <f t="shared" si="0"/>
        <v>-3997530.98</v>
      </c>
      <c r="G15" s="26"/>
    </row>
    <row r="16" spans="1:7" ht="15" customHeight="1">
      <c r="A16" s="28">
        <v>4</v>
      </c>
      <c r="B16" s="27" t="s">
        <v>280</v>
      </c>
      <c r="C16" s="27" t="s">
        <v>145</v>
      </c>
      <c r="D16" s="33">
        <f t="shared" si="0"/>
        <v>-3997529.9</v>
      </c>
      <c r="E16" s="33">
        <f t="shared" si="0"/>
        <v>-3897530.08</v>
      </c>
      <c r="F16" s="33">
        <f t="shared" si="0"/>
        <v>-3997530.98</v>
      </c>
      <c r="G16" s="26"/>
    </row>
    <row r="17" spans="1:7" ht="28.5" customHeight="1">
      <c r="A17" s="28">
        <v>5</v>
      </c>
      <c r="B17" s="27" t="s">
        <v>281</v>
      </c>
      <c r="C17" s="31" t="s">
        <v>146</v>
      </c>
      <c r="D17" s="33">
        <v>-3997529.9</v>
      </c>
      <c r="E17" s="33">
        <v>-3897530.08</v>
      </c>
      <c r="F17" s="33">
        <v>-3997530.98</v>
      </c>
      <c r="G17" s="26"/>
    </row>
    <row r="18" spans="1:7" ht="17.25" customHeight="1">
      <c r="A18" s="28">
        <v>6</v>
      </c>
      <c r="B18" s="27" t="s">
        <v>282</v>
      </c>
      <c r="C18" s="27" t="s">
        <v>147</v>
      </c>
      <c r="D18" s="33">
        <f aca="true" t="shared" si="1" ref="D18:F20">D19</f>
        <v>3997529.9</v>
      </c>
      <c r="E18" s="33">
        <f t="shared" si="1"/>
        <v>3897530.08</v>
      </c>
      <c r="F18" s="33">
        <f t="shared" si="1"/>
        <v>3997530.98</v>
      </c>
      <c r="G18" s="26"/>
    </row>
    <row r="19" spans="1:7" ht="12.75">
      <c r="A19" s="28">
        <v>7</v>
      </c>
      <c r="B19" s="27" t="s">
        <v>283</v>
      </c>
      <c r="C19" s="27" t="s">
        <v>148</v>
      </c>
      <c r="D19" s="33">
        <f t="shared" si="1"/>
        <v>3997529.9</v>
      </c>
      <c r="E19" s="33">
        <f t="shared" si="1"/>
        <v>3897530.08</v>
      </c>
      <c r="F19" s="33">
        <f t="shared" si="1"/>
        <v>3997530.98</v>
      </c>
      <c r="G19" s="26"/>
    </row>
    <row r="20" spans="1:7" ht="15" customHeight="1">
      <c r="A20" s="28">
        <v>8</v>
      </c>
      <c r="B20" s="27" t="s">
        <v>284</v>
      </c>
      <c r="C20" s="27" t="s">
        <v>149</v>
      </c>
      <c r="D20" s="33">
        <f t="shared" si="1"/>
        <v>3997529.9</v>
      </c>
      <c r="E20" s="33">
        <f t="shared" si="1"/>
        <v>3897530.08</v>
      </c>
      <c r="F20" s="33">
        <f t="shared" si="1"/>
        <v>3997530.98</v>
      </c>
      <c r="G20" s="26"/>
    </row>
    <row r="21" spans="1:7" ht="29.25" customHeight="1">
      <c r="A21" s="28">
        <v>9</v>
      </c>
      <c r="B21" s="27" t="s">
        <v>285</v>
      </c>
      <c r="C21" s="31" t="s">
        <v>150</v>
      </c>
      <c r="D21" s="33">
        <v>3997529.9</v>
      </c>
      <c r="E21" s="33">
        <v>3897530.08</v>
      </c>
      <c r="F21" s="33">
        <v>3997530.98</v>
      </c>
      <c r="G21" s="26"/>
    </row>
    <row r="22" spans="1:7" ht="12.75">
      <c r="A22" s="124" t="s">
        <v>136</v>
      </c>
      <c r="B22" s="124"/>
      <c r="C22" s="124"/>
      <c r="D22" s="33">
        <v>0</v>
      </c>
      <c r="E22" s="33">
        <v>0</v>
      </c>
      <c r="F22" s="33">
        <v>0</v>
      </c>
      <c r="G22" s="26"/>
    </row>
    <row r="23" ht="15.75">
      <c r="A23" s="1" t="s">
        <v>152</v>
      </c>
    </row>
    <row r="24" ht="15.75">
      <c r="A24" s="1"/>
    </row>
    <row r="25" spans="1:7" ht="15.75">
      <c r="A25" s="1"/>
      <c r="C25" s="19"/>
      <c r="D25" s="20"/>
      <c r="E25" s="20"/>
      <c r="F25" s="20"/>
      <c r="G25" s="19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180" verticalDpi="18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D7" sqref="D7:D8"/>
    </sheetView>
  </sheetViews>
  <sheetFormatPr defaultColWidth="9.00390625" defaultRowHeight="12.75"/>
  <cols>
    <col min="1" max="1" width="4.375" style="0" customWidth="1"/>
    <col min="2" max="2" width="8.75390625" style="0" customWidth="1"/>
    <col min="3" max="3" width="19.00390625" style="0" customWidth="1"/>
    <col min="4" max="4" width="73.875" style="0" customWidth="1"/>
  </cols>
  <sheetData>
    <row r="1" spans="1:4" ht="12.75">
      <c r="A1" s="4"/>
      <c r="B1" s="41"/>
      <c r="C1" s="41"/>
      <c r="D1" s="104" t="s">
        <v>313</v>
      </c>
    </row>
    <row r="2" spans="1:4" ht="12.75">
      <c r="A2" s="104"/>
      <c r="B2" s="104"/>
      <c r="C2" s="104"/>
      <c r="D2" s="104" t="s">
        <v>425</v>
      </c>
    </row>
    <row r="3" spans="1:4" ht="12.75">
      <c r="A3" s="104"/>
      <c r="B3" s="104"/>
      <c r="C3" s="104"/>
      <c r="D3" s="104" t="s">
        <v>426</v>
      </c>
    </row>
    <row r="4" spans="1:4" ht="12.75">
      <c r="A4" s="134" t="s">
        <v>18</v>
      </c>
      <c r="B4" s="134"/>
      <c r="C4" s="134"/>
      <c r="D4" s="134"/>
    </row>
    <row r="5" spans="1:4" ht="12.75">
      <c r="A5" s="134" t="s">
        <v>411</v>
      </c>
      <c r="B5" s="134"/>
      <c r="C5" s="134"/>
      <c r="D5" s="134"/>
    </row>
    <row r="6" spans="1:4" ht="12.75">
      <c r="A6" s="49"/>
      <c r="B6" s="4"/>
      <c r="C6" s="4"/>
      <c r="D6" s="4"/>
    </row>
    <row r="7" spans="1:4" ht="45.75" customHeight="1">
      <c r="A7" s="135" t="s">
        <v>314</v>
      </c>
      <c r="B7" s="133" t="s">
        <v>315</v>
      </c>
      <c r="C7" s="135" t="s">
        <v>316</v>
      </c>
      <c r="D7" s="135" t="s">
        <v>317</v>
      </c>
    </row>
    <row r="8" spans="1:4" ht="27" customHeight="1">
      <c r="A8" s="136"/>
      <c r="B8" s="133"/>
      <c r="C8" s="136"/>
      <c r="D8" s="136"/>
    </row>
    <row r="9" spans="1:4" ht="17.25" customHeight="1">
      <c r="A9" s="28"/>
      <c r="B9" s="28">
        <v>1</v>
      </c>
      <c r="C9" s="28">
        <v>2</v>
      </c>
      <c r="D9" s="28">
        <v>3</v>
      </c>
    </row>
    <row r="10" spans="1:4" ht="15.75" customHeight="1" hidden="1">
      <c r="A10" s="42">
        <v>1</v>
      </c>
      <c r="B10" s="107">
        <v>802</v>
      </c>
      <c r="C10" s="133" t="s">
        <v>318</v>
      </c>
      <c r="D10" s="133"/>
    </row>
    <row r="11" spans="1:4" ht="80.25" customHeight="1">
      <c r="A11" s="42">
        <v>1</v>
      </c>
      <c r="B11" s="42">
        <v>834</v>
      </c>
      <c r="C11" s="108" t="s">
        <v>22</v>
      </c>
      <c r="D11" s="109" t="s">
        <v>319</v>
      </c>
    </row>
    <row r="12" spans="1:4" ht="56.25" customHeight="1">
      <c r="A12" s="42">
        <v>2</v>
      </c>
      <c r="B12" s="42">
        <v>834</v>
      </c>
      <c r="C12" s="108" t="s">
        <v>98</v>
      </c>
      <c r="D12" s="109" t="s">
        <v>99</v>
      </c>
    </row>
    <row r="13" spans="1:4" ht="53.25" customHeight="1">
      <c r="A13" s="42">
        <v>3</v>
      </c>
      <c r="B13" s="103">
        <v>834</v>
      </c>
      <c r="C13" s="103" t="s">
        <v>320</v>
      </c>
      <c r="D13" s="110" t="s">
        <v>321</v>
      </c>
    </row>
    <row r="14" spans="1:4" ht="63" customHeight="1">
      <c r="A14" s="42">
        <v>4</v>
      </c>
      <c r="B14" s="103">
        <v>834</v>
      </c>
      <c r="C14" s="103" t="s">
        <v>322</v>
      </c>
      <c r="D14" s="110" t="s">
        <v>323</v>
      </c>
    </row>
    <row r="15" spans="1:4" ht="29.25" customHeight="1">
      <c r="A15" s="42">
        <v>5</v>
      </c>
      <c r="B15" s="42">
        <v>834</v>
      </c>
      <c r="C15" s="108" t="s">
        <v>217</v>
      </c>
      <c r="D15" s="109" t="s">
        <v>218</v>
      </c>
    </row>
    <row r="16" spans="1:4" ht="54" customHeight="1">
      <c r="A16" s="42">
        <v>6</v>
      </c>
      <c r="B16" s="42">
        <v>834</v>
      </c>
      <c r="C16" s="108" t="s">
        <v>324</v>
      </c>
      <c r="D16" s="109" t="s">
        <v>325</v>
      </c>
    </row>
    <row r="17" spans="1:4" ht="28.5" customHeight="1">
      <c r="A17" s="42">
        <v>7</v>
      </c>
      <c r="B17" s="42">
        <v>834</v>
      </c>
      <c r="C17" s="108" t="s">
        <v>326</v>
      </c>
      <c r="D17" s="109" t="s">
        <v>305</v>
      </c>
    </row>
    <row r="18" spans="1:4" ht="33.75" customHeight="1">
      <c r="A18" s="42">
        <v>8</v>
      </c>
      <c r="B18" s="42">
        <v>834</v>
      </c>
      <c r="C18" s="108" t="s">
        <v>327</v>
      </c>
      <c r="D18" s="109" t="s">
        <v>219</v>
      </c>
    </row>
    <row r="19" spans="1:4" ht="21" customHeight="1">
      <c r="A19" s="42">
        <v>9</v>
      </c>
      <c r="B19" s="42">
        <v>834</v>
      </c>
      <c r="C19" s="108" t="s">
        <v>328</v>
      </c>
      <c r="D19" s="109" t="s">
        <v>329</v>
      </c>
    </row>
    <row r="20" spans="1:4" ht="69.75" customHeight="1">
      <c r="A20" s="42">
        <v>10</v>
      </c>
      <c r="B20" s="42">
        <v>834</v>
      </c>
      <c r="C20" s="108" t="s">
        <v>330</v>
      </c>
      <c r="D20" s="109" t="s">
        <v>331</v>
      </c>
    </row>
    <row r="21" spans="1:4" ht="69.75" customHeight="1">
      <c r="A21" s="42">
        <v>11</v>
      </c>
      <c r="B21" s="42">
        <v>834</v>
      </c>
      <c r="C21" s="108" t="s">
        <v>332</v>
      </c>
      <c r="D21" s="109" t="s">
        <v>333</v>
      </c>
    </row>
    <row r="22" spans="1:4" ht="45.75" customHeight="1">
      <c r="A22" s="42">
        <v>12</v>
      </c>
      <c r="B22" s="103">
        <v>834</v>
      </c>
      <c r="C22" s="103" t="s">
        <v>334</v>
      </c>
      <c r="D22" s="110" t="s">
        <v>335</v>
      </c>
    </row>
    <row r="23" spans="1:4" ht="55.5" customHeight="1">
      <c r="A23" s="42">
        <v>13</v>
      </c>
      <c r="B23" s="42">
        <v>834</v>
      </c>
      <c r="C23" s="108" t="s">
        <v>56</v>
      </c>
      <c r="D23" s="109" t="s">
        <v>306</v>
      </c>
    </row>
    <row r="24" spans="1:4" ht="39" customHeight="1">
      <c r="A24" s="42">
        <v>14</v>
      </c>
      <c r="B24" s="42">
        <v>834</v>
      </c>
      <c r="C24" s="108" t="s">
        <v>57</v>
      </c>
      <c r="D24" s="109" t="s">
        <v>336</v>
      </c>
    </row>
    <row r="25" spans="1:4" ht="37.5" customHeight="1">
      <c r="A25" s="42">
        <v>15</v>
      </c>
      <c r="B25" s="42">
        <v>834</v>
      </c>
      <c r="C25" s="108" t="s">
        <v>58</v>
      </c>
      <c r="D25" s="109" t="s">
        <v>23</v>
      </c>
    </row>
    <row r="26" spans="1:4" ht="32.25" customHeight="1">
      <c r="A26" s="42">
        <v>16</v>
      </c>
      <c r="B26" s="42">
        <v>834</v>
      </c>
      <c r="C26" s="108" t="s">
        <v>59</v>
      </c>
      <c r="D26" s="109" t="s">
        <v>220</v>
      </c>
    </row>
    <row r="27" spans="1:4" ht="20.25" customHeight="1">
      <c r="A27" s="42">
        <v>17</v>
      </c>
      <c r="B27" s="42">
        <v>834</v>
      </c>
      <c r="C27" s="108" t="s">
        <v>337</v>
      </c>
      <c r="D27" s="109" t="s">
        <v>221</v>
      </c>
    </row>
    <row r="28" spans="1:4" ht="14.25" customHeight="1">
      <c r="A28" s="42">
        <v>18</v>
      </c>
      <c r="B28" s="42">
        <v>834</v>
      </c>
      <c r="C28" s="108" t="s">
        <v>338</v>
      </c>
      <c r="D28" s="109" t="s">
        <v>339</v>
      </c>
    </row>
    <row r="29" spans="1:4" ht="33" customHeight="1">
      <c r="A29" s="42">
        <v>19</v>
      </c>
      <c r="B29" s="42">
        <v>834</v>
      </c>
      <c r="C29" s="108" t="s">
        <v>307</v>
      </c>
      <c r="D29" s="109" t="s">
        <v>340</v>
      </c>
    </row>
    <row r="30" spans="1:4" ht="37.5" customHeight="1">
      <c r="A30" s="42">
        <v>20</v>
      </c>
      <c r="B30" s="42">
        <v>834</v>
      </c>
      <c r="C30" s="108" t="s">
        <v>308</v>
      </c>
      <c r="D30" s="109" t="s">
        <v>341</v>
      </c>
    </row>
    <row r="31" spans="1:4" ht="33.75" customHeight="1">
      <c r="A31" s="42">
        <v>21</v>
      </c>
      <c r="B31" s="42">
        <v>834</v>
      </c>
      <c r="C31" s="108" t="s">
        <v>310</v>
      </c>
      <c r="D31" s="109" t="s">
        <v>222</v>
      </c>
    </row>
    <row r="32" spans="1:4" ht="48" customHeight="1">
      <c r="A32" s="42">
        <v>22</v>
      </c>
      <c r="B32" s="42">
        <v>834</v>
      </c>
      <c r="C32" s="108" t="s">
        <v>309</v>
      </c>
      <c r="D32" s="109" t="s">
        <v>344</v>
      </c>
    </row>
    <row r="33" spans="1:4" ht="43.5" customHeight="1">
      <c r="A33" s="42">
        <v>23</v>
      </c>
      <c r="B33" s="42">
        <v>834</v>
      </c>
      <c r="C33" s="108" t="s">
        <v>342</v>
      </c>
      <c r="D33" s="109" t="s">
        <v>343</v>
      </c>
    </row>
    <row r="34" spans="1:4" ht="35.25" customHeight="1">
      <c r="A34" s="111">
        <v>24</v>
      </c>
      <c r="B34" s="42">
        <v>834</v>
      </c>
      <c r="C34" s="108" t="s">
        <v>345</v>
      </c>
      <c r="D34" s="109" t="s">
        <v>346</v>
      </c>
    </row>
    <row r="35" spans="1:4" ht="71.25" customHeight="1">
      <c r="A35" s="111">
        <v>25</v>
      </c>
      <c r="B35" s="42">
        <v>834</v>
      </c>
      <c r="C35" s="108" t="s">
        <v>347</v>
      </c>
      <c r="D35" s="109" t="s">
        <v>348</v>
      </c>
    </row>
    <row r="36" spans="1:4" ht="54" customHeight="1">
      <c r="A36" s="111">
        <v>26</v>
      </c>
      <c r="B36" s="42">
        <v>834</v>
      </c>
      <c r="C36" s="108" t="s">
        <v>349</v>
      </c>
      <c r="D36" s="109" t="s">
        <v>350</v>
      </c>
    </row>
    <row r="37" spans="1:4" ht="78.75" customHeight="1">
      <c r="A37" s="111">
        <v>27</v>
      </c>
      <c r="B37" s="42">
        <v>834</v>
      </c>
      <c r="C37" s="108" t="s">
        <v>351</v>
      </c>
      <c r="D37" s="110" t="s">
        <v>352</v>
      </c>
    </row>
    <row r="38" spans="1:4" ht="45" customHeight="1">
      <c r="A38" s="42">
        <v>28</v>
      </c>
      <c r="B38" s="42">
        <v>834</v>
      </c>
      <c r="C38" s="108" t="s">
        <v>353</v>
      </c>
      <c r="D38" s="109" t="s">
        <v>223</v>
      </c>
    </row>
    <row r="39" spans="1:4" ht="57" customHeight="1">
      <c r="A39" s="42">
        <v>29</v>
      </c>
      <c r="B39" s="42">
        <v>834</v>
      </c>
      <c r="C39" s="108" t="s">
        <v>354</v>
      </c>
      <c r="D39" s="112" t="s">
        <v>355</v>
      </c>
    </row>
    <row r="40" spans="1:4" ht="95.25" customHeight="1">
      <c r="A40" s="106">
        <v>30</v>
      </c>
      <c r="B40" s="42">
        <v>834</v>
      </c>
      <c r="C40" s="108" t="s">
        <v>356</v>
      </c>
      <c r="D40" s="110" t="s">
        <v>357</v>
      </c>
    </row>
    <row r="41" spans="1:4" ht="69.75" customHeight="1">
      <c r="A41" s="42">
        <v>31</v>
      </c>
      <c r="B41" s="42">
        <v>834</v>
      </c>
      <c r="C41" s="108" t="s">
        <v>311</v>
      </c>
      <c r="D41" s="112" t="s">
        <v>358</v>
      </c>
    </row>
    <row r="42" spans="1:4" ht="30.75" customHeight="1">
      <c r="A42" s="103">
        <v>32</v>
      </c>
      <c r="B42" s="42">
        <v>834</v>
      </c>
      <c r="C42" s="108" t="s">
        <v>60</v>
      </c>
      <c r="D42" s="112" t="s">
        <v>359</v>
      </c>
    </row>
    <row r="43" spans="1:4" ht="21" customHeight="1">
      <c r="A43" s="106">
        <v>33</v>
      </c>
      <c r="B43" s="113">
        <v>834</v>
      </c>
      <c r="C43" s="103" t="s">
        <v>61</v>
      </c>
      <c r="D43" s="112" t="s">
        <v>360</v>
      </c>
    </row>
    <row r="44" spans="1:4" ht="72" customHeight="1">
      <c r="A44" s="42">
        <v>34</v>
      </c>
      <c r="B44" s="113">
        <v>834</v>
      </c>
      <c r="C44" s="103" t="s">
        <v>20</v>
      </c>
      <c r="D44" s="112" t="s">
        <v>361</v>
      </c>
    </row>
    <row r="45" spans="1:4" ht="39" customHeight="1">
      <c r="A45" s="103">
        <v>35</v>
      </c>
      <c r="B45" s="105">
        <v>834</v>
      </c>
      <c r="C45" s="103" t="s">
        <v>362</v>
      </c>
      <c r="D45" s="112" t="s">
        <v>363</v>
      </c>
    </row>
    <row r="46" spans="1:4" ht="43.5" customHeight="1">
      <c r="A46" s="103">
        <v>36</v>
      </c>
      <c r="B46" s="114">
        <v>834</v>
      </c>
      <c r="C46" s="103" t="s">
        <v>312</v>
      </c>
      <c r="D46" s="110" t="s">
        <v>364</v>
      </c>
    </row>
    <row r="47" spans="1:2" ht="14.25">
      <c r="A47" s="131"/>
      <c r="B47" s="131"/>
    </row>
    <row r="48" spans="1:2" ht="15">
      <c r="A48" s="132"/>
      <c r="B48" s="132"/>
    </row>
    <row r="49" spans="1:2" ht="15">
      <c r="A49" s="132"/>
      <c r="B49" s="132"/>
    </row>
    <row r="50" spans="1:2" ht="14.25">
      <c r="A50" s="3"/>
      <c r="B50" s="3"/>
    </row>
    <row r="51" spans="1:2" ht="12.75">
      <c r="A51" s="19"/>
      <c r="B51" s="19"/>
    </row>
    <row r="52" spans="1:2" ht="12.75">
      <c r="A52" s="19"/>
      <c r="B52" s="19"/>
    </row>
    <row r="53" spans="1:2" ht="12.75">
      <c r="A53" s="19"/>
      <c r="B53" s="19"/>
    </row>
    <row r="54" spans="1:2" ht="12.75">
      <c r="A54" s="19"/>
      <c r="B54" s="19"/>
    </row>
    <row r="55" spans="1:2" ht="12.75">
      <c r="A55" s="19"/>
      <c r="B55" s="19"/>
    </row>
    <row r="56" spans="1:2" ht="12.75">
      <c r="A56" s="19"/>
      <c r="B56" s="19"/>
    </row>
    <row r="57" spans="1:2" ht="12.75">
      <c r="A57" s="19"/>
      <c r="B57" s="19"/>
    </row>
    <row r="58" spans="1:2" ht="12.75">
      <c r="A58" s="19"/>
      <c r="B58" s="19"/>
    </row>
    <row r="59" spans="1:2" ht="12.75">
      <c r="A59" s="19"/>
      <c r="B59" s="19"/>
    </row>
    <row r="60" spans="1:2" ht="12.75">
      <c r="A60" s="19"/>
      <c r="B60" s="19"/>
    </row>
    <row r="61" spans="1:2" ht="12.75">
      <c r="A61" s="19"/>
      <c r="B61" s="19"/>
    </row>
    <row r="62" spans="1:2" ht="12.75">
      <c r="A62" s="19"/>
      <c r="B62" s="19"/>
    </row>
  </sheetData>
  <sheetProtection/>
  <mergeCells count="10">
    <mergeCell ref="A47:B47"/>
    <mergeCell ref="A48:B48"/>
    <mergeCell ref="A49:B49"/>
    <mergeCell ref="C10:D10"/>
    <mergeCell ref="A4:D4"/>
    <mergeCell ref="A5:D5"/>
    <mergeCell ref="A7:A8"/>
    <mergeCell ref="B7:B8"/>
    <mergeCell ref="C7:C8"/>
    <mergeCell ref="D7:D8"/>
  </mergeCells>
  <printOptions/>
  <pageMargins left="0.7874015748031497" right="0.1968503937007874" top="0.3937007874015748" bottom="0.984251968503937" header="0.3937007874015748" footer="0.5118110236220472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6.875" style="0" customWidth="1"/>
    <col min="2" max="2" width="11.375" style="0" customWidth="1"/>
    <col min="3" max="3" width="26.625" style="0" customWidth="1"/>
    <col min="4" max="4" width="45.875" style="0" customWidth="1"/>
  </cols>
  <sheetData>
    <row r="1" spans="1:9" ht="15.75">
      <c r="A1" s="137" t="s">
        <v>123</v>
      </c>
      <c r="B1" s="137"/>
      <c r="C1" s="137"/>
      <c r="D1" s="137"/>
      <c r="E1" s="6"/>
      <c r="F1" s="6"/>
      <c r="G1" s="6"/>
      <c r="H1" s="6"/>
      <c r="I1" s="6"/>
    </row>
    <row r="2" spans="1:9" ht="12.75">
      <c r="A2" s="137" t="s">
        <v>434</v>
      </c>
      <c r="B2" s="137"/>
      <c r="C2" s="137"/>
      <c r="D2" s="137"/>
      <c r="E2" s="7"/>
      <c r="F2" s="7"/>
      <c r="G2" s="7"/>
      <c r="H2" s="7"/>
      <c r="I2" s="7"/>
    </row>
    <row r="3" spans="1:9" ht="15.75">
      <c r="A3" s="126" t="s">
        <v>435</v>
      </c>
      <c r="B3" s="126"/>
      <c r="C3" s="126"/>
      <c r="D3" s="126"/>
      <c r="E3" s="8"/>
      <c r="F3" s="8"/>
      <c r="G3" s="8"/>
      <c r="H3" s="8"/>
      <c r="I3" s="8"/>
    </row>
    <row r="4" spans="1:4" ht="12.75">
      <c r="A4" s="5"/>
      <c r="B4" s="26"/>
      <c r="C4" s="26"/>
      <c r="D4" s="26"/>
    </row>
    <row r="5" spans="1:4" ht="12.75">
      <c r="A5" s="127" t="s">
        <v>124</v>
      </c>
      <c r="B5" s="127"/>
      <c r="C5" s="127"/>
      <c r="D5" s="127"/>
    </row>
    <row r="6" spans="1:4" ht="12.75">
      <c r="A6" s="127" t="s">
        <v>125</v>
      </c>
      <c r="B6" s="127"/>
      <c r="C6" s="127"/>
      <c r="D6" s="127"/>
    </row>
    <row r="7" spans="1:4" ht="12.75">
      <c r="A7" s="4"/>
      <c r="B7" s="26"/>
      <c r="C7" s="26"/>
      <c r="D7" s="26"/>
    </row>
    <row r="8" spans="1:4" ht="33.75" customHeight="1">
      <c r="A8" s="125" t="s">
        <v>47</v>
      </c>
      <c r="B8" s="125" t="s">
        <v>52</v>
      </c>
      <c r="C8" s="125" t="s">
        <v>48</v>
      </c>
      <c r="D8" s="138" t="s">
        <v>49</v>
      </c>
    </row>
    <row r="9" spans="1:4" ht="13.5" customHeight="1" hidden="1" thickBot="1">
      <c r="A9" s="125"/>
      <c r="B9" s="125"/>
      <c r="C9" s="125"/>
      <c r="D9" s="138"/>
    </row>
    <row r="10" spans="1:4" ht="12.75">
      <c r="A10" s="28"/>
      <c r="B10" s="28">
        <v>1</v>
      </c>
      <c r="C10" s="28">
        <v>2</v>
      </c>
      <c r="D10" s="28">
        <v>3</v>
      </c>
    </row>
    <row r="11" spans="1:4" ht="21" customHeight="1">
      <c r="A11" s="28">
        <v>1</v>
      </c>
      <c r="B11" s="28">
        <v>834</v>
      </c>
      <c r="C11" s="31"/>
      <c r="D11" s="31" t="s">
        <v>299</v>
      </c>
    </row>
    <row r="12" spans="1:4" ht="30" customHeight="1">
      <c r="A12" s="28">
        <v>2</v>
      </c>
      <c r="B12" s="28">
        <v>834</v>
      </c>
      <c r="C12" s="45" t="s">
        <v>100</v>
      </c>
      <c r="D12" s="45" t="s">
        <v>50</v>
      </c>
    </row>
    <row r="13" spans="1:4" ht="48.75" customHeight="1">
      <c r="A13" s="28">
        <v>3</v>
      </c>
      <c r="B13" s="28">
        <v>834</v>
      </c>
      <c r="C13" s="45" t="s">
        <v>101</v>
      </c>
      <c r="D13" s="45" t="s">
        <v>51</v>
      </c>
    </row>
    <row r="14" ht="15.75">
      <c r="A14" s="1"/>
    </row>
  </sheetData>
  <sheetProtection/>
  <mergeCells count="9">
    <mergeCell ref="A1:D1"/>
    <mergeCell ref="A2:D2"/>
    <mergeCell ref="A3:D3"/>
    <mergeCell ref="A5:D5"/>
    <mergeCell ref="A6:D6"/>
    <mergeCell ref="A8:A9"/>
    <mergeCell ref="C8:C9"/>
    <mergeCell ref="D8:D9"/>
    <mergeCell ref="B8:B9"/>
  </mergeCells>
  <printOptions/>
  <pageMargins left="0.7874015748031497" right="0.1968503937007874" top="0.5905511811023623" bottom="0.984251968503937" header="0.31496062992125984" footer="0.5118110236220472"/>
  <pageSetup fitToHeight="1" fitToWidth="1"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E42" sqref="E42"/>
    </sheetView>
  </sheetViews>
  <sheetFormatPr defaultColWidth="9.00390625" defaultRowHeight="12.75"/>
  <cols>
    <col min="1" max="1" width="4.00390625" style="0" customWidth="1"/>
    <col min="2" max="2" width="22.375" style="0" customWidth="1"/>
    <col min="3" max="3" width="42.25390625" style="0" customWidth="1"/>
    <col min="4" max="4" width="12.125" style="0" customWidth="1"/>
    <col min="5" max="5" width="10.00390625" style="0" customWidth="1"/>
    <col min="6" max="6" width="9.875" style="0" customWidth="1"/>
    <col min="8" max="8" width="8.25390625" style="0" customWidth="1"/>
  </cols>
  <sheetData>
    <row r="1" ht="9" customHeight="1">
      <c r="A1" s="1"/>
    </row>
    <row r="2" spans="1:9" ht="15.75">
      <c r="A2" s="41" t="s">
        <v>137</v>
      </c>
      <c r="B2" s="41"/>
      <c r="C2" s="41"/>
      <c r="D2" s="137" t="s">
        <v>79</v>
      </c>
      <c r="E2" s="137"/>
      <c r="F2" s="137"/>
      <c r="G2" s="8"/>
      <c r="H2" s="8"/>
      <c r="I2" s="8"/>
    </row>
    <row r="3" spans="1:9" ht="15.75">
      <c r="A3" s="126" t="s">
        <v>421</v>
      </c>
      <c r="B3" s="126"/>
      <c r="C3" s="126"/>
      <c r="D3" s="126"/>
      <c r="E3" s="126"/>
      <c r="F3" s="126"/>
      <c r="G3" s="8"/>
      <c r="H3" s="8"/>
      <c r="I3" s="8"/>
    </row>
    <row r="4" spans="1:9" ht="15.75">
      <c r="A4" s="150" t="s">
        <v>422</v>
      </c>
      <c r="B4" s="150"/>
      <c r="C4" s="150"/>
      <c r="D4" s="150"/>
      <c r="E4" s="150"/>
      <c r="F4" s="150"/>
      <c r="G4" s="8"/>
      <c r="H4" s="8"/>
      <c r="I4" s="8"/>
    </row>
    <row r="5" spans="1:6" ht="12.75">
      <c r="A5" s="4"/>
      <c r="B5" s="26"/>
      <c r="C5" s="26"/>
      <c r="D5" s="26"/>
      <c r="E5" s="26"/>
      <c r="F5" s="26"/>
    </row>
    <row r="6" spans="1:9" ht="15.75">
      <c r="A6" s="152" t="s">
        <v>410</v>
      </c>
      <c r="B6" s="152"/>
      <c r="C6" s="152"/>
      <c r="D6" s="152"/>
      <c r="E6" s="152"/>
      <c r="F6" s="152"/>
      <c r="G6" s="18"/>
      <c r="H6" s="18"/>
      <c r="I6" s="18"/>
    </row>
    <row r="7" spans="1:6" ht="12.75">
      <c r="A7" s="4" t="s">
        <v>65</v>
      </c>
      <c r="B7" s="26"/>
      <c r="C7" s="26"/>
      <c r="D7" s="151" t="s">
        <v>153</v>
      </c>
      <c r="E7" s="151"/>
      <c r="F7" s="151"/>
    </row>
    <row r="8" spans="1:6" ht="30" customHeight="1">
      <c r="A8" s="141" t="s">
        <v>47</v>
      </c>
      <c r="B8" s="142" t="s">
        <v>21</v>
      </c>
      <c r="C8" s="143" t="s">
        <v>19</v>
      </c>
      <c r="D8" s="139" t="s">
        <v>225</v>
      </c>
      <c r="E8" s="139" t="s">
        <v>418</v>
      </c>
      <c r="F8" s="139" t="s">
        <v>419</v>
      </c>
    </row>
    <row r="9" spans="1:6" ht="45" customHeight="1">
      <c r="A9" s="141"/>
      <c r="B9" s="142"/>
      <c r="C9" s="143"/>
      <c r="D9" s="139"/>
      <c r="E9" s="139"/>
      <c r="F9" s="139"/>
    </row>
    <row r="10" spans="1:6" ht="12.75">
      <c r="A10" s="101"/>
      <c r="B10" s="102">
        <v>1</v>
      </c>
      <c r="C10" s="102">
        <v>2</v>
      </c>
      <c r="D10" s="102">
        <v>3</v>
      </c>
      <c r="E10" s="102">
        <v>3</v>
      </c>
      <c r="F10" s="102">
        <v>3</v>
      </c>
    </row>
    <row r="11" spans="1:6" ht="12.75">
      <c r="A11" s="28">
        <v>1</v>
      </c>
      <c r="B11" s="27" t="s">
        <v>66</v>
      </c>
      <c r="C11" s="27" t="s">
        <v>67</v>
      </c>
      <c r="D11" s="78">
        <f>D12+D17+D23+D32+D35</f>
        <v>77960</v>
      </c>
      <c r="E11" s="78">
        <f>E12+E17+E23+E32+E35</f>
        <v>81150</v>
      </c>
      <c r="F11" s="78">
        <f>F12+F17+F23+F32+F35</f>
        <v>87650</v>
      </c>
    </row>
    <row r="12" spans="1:6" ht="12.75">
      <c r="A12" s="28">
        <v>2</v>
      </c>
      <c r="B12" s="27" t="s">
        <v>5</v>
      </c>
      <c r="C12" s="27" t="s">
        <v>68</v>
      </c>
      <c r="D12" s="80">
        <f>D13</f>
        <v>24720</v>
      </c>
      <c r="E12" s="80">
        <f>E13</f>
        <v>25510</v>
      </c>
      <c r="F12" s="80">
        <f>F13</f>
        <v>26510</v>
      </c>
    </row>
    <row r="13" spans="1:6" ht="12.75">
      <c r="A13" s="28">
        <v>3</v>
      </c>
      <c r="B13" s="27" t="s">
        <v>69</v>
      </c>
      <c r="C13" s="27" t="s">
        <v>70</v>
      </c>
      <c r="D13" s="80">
        <v>24720</v>
      </c>
      <c r="E13" s="80">
        <v>25510</v>
      </c>
      <c r="F13" s="80">
        <v>26510</v>
      </c>
    </row>
    <row r="14" spans="1:6" ht="12.75">
      <c r="A14" s="125">
        <v>4</v>
      </c>
      <c r="B14" s="124" t="s">
        <v>85</v>
      </c>
      <c r="C14" s="124" t="s">
        <v>4</v>
      </c>
      <c r="D14" s="140">
        <v>0</v>
      </c>
      <c r="E14" s="140">
        <v>0</v>
      </c>
      <c r="F14" s="140">
        <v>0</v>
      </c>
    </row>
    <row r="15" spans="1:6" ht="12.75">
      <c r="A15" s="125"/>
      <c r="B15" s="124"/>
      <c r="C15" s="124"/>
      <c r="D15" s="140"/>
      <c r="E15" s="140"/>
      <c r="F15" s="140"/>
    </row>
    <row r="16" spans="1:6" ht="51">
      <c r="A16" s="28">
        <v>6</v>
      </c>
      <c r="B16" s="27" t="s">
        <v>86</v>
      </c>
      <c r="C16" s="27" t="s">
        <v>87</v>
      </c>
      <c r="D16" s="80">
        <v>0</v>
      </c>
      <c r="E16" s="80">
        <v>0</v>
      </c>
      <c r="F16" s="80">
        <v>0</v>
      </c>
    </row>
    <row r="17" spans="1:6" ht="38.25">
      <c r="A17" s="28">
        <v>8</v>
      </c>
      <c r="B17" s="27" t="s">
        <v>0</v>
      </c>
      <c r="C17" s="43" t="s">
        <v>208</v>
      </c>
      <c r="D17" s="80">
        <f>D18</f>
        <v>37000</v>
      </c>
      <c r="E17" s="80">
        <f>E18</f>
        <v>39400</v>
      </c>
      <c r="F17" s="80">
        <f>F18</f>
        <v>44900</v>
      </c>
    </row>
    <row r="18" spans="1:6" ht="38.25">
      <c r="A18" s="28">
        <v>9</v>
      </c>
      <c r="B18" s="27" t="s">
        <v>6</v>
      </c>
      <c r="C18" s="44" t="s">
        <v>224</v>
      </c>
      <c r="D18" s="80">
        <f>D19+D20+D21+D22</f>
        <v>37000</v>
      </c>
      <c r="E18" s="80">
        <f>E19+E20+E21+E22</f>
        <v>39400</v>
      </c>
      <c r="F18" s="80">
        <f>F19+F20+F21+F22</f>
        <v>44900</v>
      </c>
    </row>
    <row r="19" spans="1:6" ht="76.5">
      <c r="A19" s="28">
        <v>10</v>
      </c>
      <c r="B19" s="27" t="s">
        <v>7</v>
      </c>
      <c r="C19" s="76" t="s">
        <v>53</v>
      </c>
      <c r="D19" s="80">
        <v>13400</v>
      </c>
      <c r="E19" s="80">
        <v>14300</v>
      </c>
      <c r="F19" s="80">
        <v>16200</v>
      </c>
    </row>
    <row r="20" spans="1:6" ht="89.25">
      <c r="A20" s="28">
        <v>11</v>
      </c>
      <c r="B20" s="27" t="s">
        <v>8</v>
      </c>
      <c r="C20" s="45" t="s">
        <v>12</v>
      </c>
      <c r="D20" s="80">
        <v>100</v>
      </c>
      <c r="E20" s="80">
        <v>100</v>
      </c>
      <c r="F20" s="80">
        <v>100</v>
      </c>
    </row>
    <row r="21" spans="1:6" ht="76.5">
      <c r="A21" s="28">
        <v>12</v>
      </c>
      <c r="B21" s="27" t="s">
        <v>9</v>
      </c>
      <c r="C21" s="45" t="s">
        <v>1</v>
      </c>
      <c r="D21" s="80">
        <v>26000</v>
      </c>
      <c r="E21" s="80">
        <v>27700</v>
      </c>
      <c r="F21" s="80">
        <v>31500</v>
      </c>
    </row>
    <row r="22" spans="1:6" ht="76.5">
      <c r="A22" s="28">
        <v>13</v>
      </c>
      <c r="B22" s="27" t="s">
        <v>10</v>
      </c>
      <c r="C22" s="45" t="s">
        <v>2</v>
      </c>
      <c r="D22" s="80">
        <v>-2500</v>
      </c>
      <c r="E22" s="80">
        <v>-2700</v>
      </c>
      <c r="F22" s="80">
        <v>-2900</v>
      </c>
    </row>
    <row r="23" spans="1:6" ht="12.75">
      <c r="A23" s="28">
        <v>14</v>
      </c>
      <c r="B23" s="27" t="s">
        <v>54</v>
      </c>
      <c r="C23" s="27" t="s">
        <v>88</v>
      </c>
      <c r="D23" s="80">
        <f>D24</f>
        <v>14020</v>
      </c>
      <c r="E23" s="80">
        <f>E24</f>
        <v>14020</v>
      </c>
      <c r="F23" s="80">
        <f>F24</f>
        <v>14020</v>
      </c>
    </row>
    <row r="24" spans="1:6" ht="12.75">
      <c r="A24" s="28">
        <v>17</v>
      </c>
      <c r="B24" s="27" t="s">
        <v>3</v>
      </c>
      <c r="C24" s="31" t="s">
        <v>89</v>
      </c>
      <c r="D24" s="79">
        <f>D25+D28</f>
        <v>14020</v>
      </c>
      <c r="E24" s="79">
        <f>E25+E28</f>
        <v>14020</v>
      </c>
      <c r="F24" s="79">
        <f>F25+F28</f>
        <v>14020</v>
      </c>
    </row>
    <row r="25" spans="1:6" ht="12.75">
      <c r="A25" s="28">
        <v>18</v>
      </c>
      <c r="B25" s="27" t="s">
        <v>169</v>
      </c>
      <c r="C25" s="27" t="s">
        <v>168</v>
      </c>
      <c r="D25" s="80">
        <v>270</v>
      </c>
      <c r="E25" s="80">
        <v>270</v>
      </c>
      <c r="F25" s="80">
        <v>270</v>
      </c>
    </row>
    <row r="26" spans="1:6" ht="12.75">
      <c r="A26" s="125">
        <v>19</v>
      </c>
      <c r="B26" s="124" t="s">
        <v>171</v>
      </c>
      <c r="C26" s="124" t="s">
        <v>170</v>
      </c>
      <c r="D26" s="140">
        <v>270</v>
      </c>
      <c r="E26" s="140">
        <v>270</v>
      </c>
      <c r="F26" s="140">
        <v>270</v>
      </c>
    </row>
    <row r="27" spans="1:6" ht="12.75">
      <c r="A27" s="125"/>
      <c r="B27" s="124"/>
      <c r="C27" s="124"/>
      <c r="D27" s="140"/>
      <c r="E27" s="140"/>
      <c r="F27" s="140"/>
    </row>
    <row r="28" spans="1:6" ht="12.75">
      <c r="A28" s="146">
        <v>20</v>
      </c>
      <c r="B28" s="148" t="s">
        <v>173</v>
      </c>
      <c r="C28" s="148" t="s">
        <v>172</v>
      </c>
      <c r="D28" s="144">
        <f>D30</f>
        <v>13750</v>
      </c>
      <c r="E28" s="144">
        <f>E30</f>
        <v>13750</v>
      </c>
      <c r="F28" s="144">
        <f>F30</f>
        <v>13750</v>
      </c>
    </row>
    <row r="29" spans="1:6" ht="12.75">
      <c r="A29" s="147"/>
      <c r="B29" s="149"/>
      <c r="C29" s="149"/>
      <c r="D29" s="145"/>
      <c r="E29" s="145"/>
      <c r="F29" s="145"/>
    </row>
    <row r="30" spans="1:6" ht="12.75">
      <c r="A30" s="125">
        <v>21</v>
      </c>
      <c r="B30" s="124" t="s">
        <v>175</v>
      </c>
      <c r="C30" s="124" t="s">
        <v>174</v>
      </c>
      <c r="D30" s="140">
        <v>13750</v>
      </c>
      <c r="E30" s="140">
        <v>13750</v>
      </c>
      <c r="F30" s="140">
        <v>13750</v>
      </c>
    </row>
    <row r="31" spans="1:6" ht="12.75">
      <c r="A31" s="125"/>
      <c r="B31" s="124"/>
      <c r="C31" s="124"/>
      <c r="D31" s="140"/>
      <c r="E31" s="140"/>
      <c r="F31" s="140"/>
    </row>
    <row r="32" spans="1:6" ht="12.75">
      <c r="A32" s="28">
        <v>22</v>
      </c>
      <c r="B32" s="27" t="s">
        <v>71</v>
      </c>
      <c r="C32" s="27" t="s">
        <v>72</v>
      </c>
      <c r="D32" s="80">
        <f aca="true" t="shared" si="0" ref="D32:F33">D33</f>
        <v>2000</v>
      </c>
      <c r="E32" s="80">
        <f t="shared" si="0"/>
        <v>2000</v>
      </c>
      <c r="F32" s="80">
        <f t="shared" si="0"/>
        <v>2000</v>
      </c>
    </row>
    <row r="33" spans="1:6" ht="51">
      <c r="A33" s="28">
        <v>23</v>
      </c>
      <c r="B33" s="27" t="s">
        <v>73</v>
      </c>
      <c r="C33" s="31" t="s">
        <v>11</v>
      </c>
      <c r="D33" s="80">
        <f t="shared" si="0"/>
        <v>2000</v>
      </c>
      <c r="E33" s="80">
        <f t="shared" si="0"/>
        <v>2000</v>
      </c>
      <c r="F33" s="80">
        <f t="shared" si="0"/>
        <v>2000</v>
      </c>
    </row>
    <row r="34" spans="1:6" ht="76.5">
      <c r="A34" s="28">
        <v>24</v>
      </c>
      <c r="B34" s="27" t="s">
        <v>201</v>
      </c>
      <c r="C34" s="31" t="s">
        <v>46</v>
      </c>
      <c r="D34" s="80">
        <v>2000</v>
      </c>
      <c r="E34" s="80">
        <v>2000</v>
      </c>
      <c r="F34" s="80">
        <v>2000</v>
      </c>
    </row>
    <row r="35" spans="1:6" ht="38.25">
      <c r="A35" s="28">
        <v>25</v>
      </c>
      <c r="B35" s="27" t="s">
        <v>74</v>
      </c>
      <c r="C35" s="27" t="s">
        <v>75</v>
      </c>
      <c r="D35" s="80">
        <f>D36</f>
        <v>220</v>
      </c>
      <c r="E35" s="80">
        <v>220</v>
      </c>
      <c r="F35" s="80">
        <v>220</v>
      </c>
    </row>
    <row r="36" spans="1:6" ht="89.25">
      <c r="A36" s="27">
        <v>26</v>
      </c>
      <c r="B36" s="27" t="s">
        <v>393</v>
      </c>
      <c r="C36" s="27" t="s">
        <v>134</v>
      </c>
      <c r="D36" s="79">
        <v>220</v>
      </c>
      <c r="E36" s="79">
        <v>220</v>
      </c>
      <c r="F36" s="79">
        <v>220</v>
      </c>
    </row>
    <row r="37" spans="1:6" ht="51">
      <c r="A37" s="28">
        <v>27</v>
      </c>
      <c r="B37" s="27" t="s">
        <v>392</v>
      </c>
      <c r="C37" s="47" t="s">
        <v>135</v>
      </c>
      <c r="D37" s="80">
        <v>220</v>
      </c>
      <c r="E37" s="80">
        <v>220</v>
      </c>
      <c r="F37" s="80">
        <v>220</v>
      </c>
    </row>
    <row r="38" spans="1:6" ht="38.25">
      <c r="A38" s="28"/>
      <c r="B38" s="27" t="s">
        <v>391</v>
      </c>
      <c r="C38" s="47" t="s">
        <v>30</v>
      </c>
      <c r="D38" s="80">
        <v>220</v>
      </c>
      <c r="E38" s="80">
        <v>220</v>
      </c>
      <c r="F38" s="80">
        <v>220</v>
      </c>
    </row>
    <row r="39" spans="1:6" ht="12.75">
      <c r="A39" s="28">
        <v>31</v>
      </c>
      <c r="B39" s="27" t="s">
        <v>76</v>
      </c>
      <c r="C39" s="27" t="s">
        <v>77</v>
      </c>
      <c r="D39" s="80">
        <f>D40</f>
        <v>3919569.89</v>
      </c>
      <c r="E39" s="80">
        <f>E40</f>
        <v>3816380</v>
      </c>
      <c r="F39" s="80">
        <f>F40</f>
        <v>3909880.89</v>
      </c>
    </row>
    <row r="40" spans="1:6" ht="38.25">
      <c r="A40" s="28">
        <v>32</v>
      </c>
      <c r="B40" s="82" t="s">
        <v>210</v>
      </c>
      <c r="C40" s="82" t="s">
        <v>209</v>
      </c>
      <c r="D40" s="80">
        <f>D41+D45+D50</f>
        <v>3919569.89</v>
      </c>
      <c r="E40" s="80">
        <f>E41+E45+E50</f>
        <v>3816380</v>
      </c>
      <c r="F40" s="80">
        <f>F41+F45+F50</f>
        <v>3909880.89</v>
      </c>
    </row>
    <row r="41" spans="1:6" ht="25.5">
      <c r="A41" s="28">
        <v>33</v>
      </c>
      <c r="B41" s="83" t="s">
        <v>378</v>
      </c>
      <c r="C41" s="82" t="s">
        <v>211</v>
      </c>
      <c r="D41" s="84">
        <f>D42</f>
        <v>769876</v>
      </c>
      <c r="E41" s="84">
        <f>E42</f>
        <v>672778</v>
      </c>
      <c r="F41" s="84">
        <f>F42</f>
        <v>672778</v>
      </c>
    </row>
    <row r="42" spans="1:6" ht="25.5">
      <c r="A42" s="28">
        <v>34</v>
      </c>
      <c r="B42" s="83" t="s">
        <v>377</v>
      </c>
      <c r="C42" s="82" t="s">
        <v>212</v>
      </c>
      <c r="D42" s="84">
        <f>D43+D44</f>
        <v>769876</v>
      </c>
      <c r="E42" s="84">
        <f>E43+E44</f>
        <v>672778</v>
      </c>
      <c r="F42" s="84">
        <f>+F43+F44</f>
        <v>672778</v>
      </c>
    </row>
    <row r="43" spans="1:6" ht="38.25">
      <c r="A43" s="28">
        <v>35</v>
      </c>
      <c r="B43" s="94" t="s">
        <v>376</v>
      </c>
      <c r="C43" s="95" t="s">
        <v>25</v>
      </c>
      <c r="D43" s="84">
        <v>485484</v>
      </c>
      <c r="E43" s="84">
        <v>388386</v>
      </c>
      <c r="F43" s="84">
        <v>388386</v>
      </c>
    </row>
    <row r="44" spans="1:6" ht="38.25">
      <c r="A44" s="28"/>
      <c r="B44" s="28" t="s">
        <v>375</v>
      </c>
      <c r="C44" s="27" t="s">
        <v>97</v>
      </c>
      <c r="D44" s="84">
        <v>284392</v>
      </c>
      <c r="E44" s="84">
        <v>284392</v>
      </c>
      <c r="F44" s="84">
        <v>284392</v>
      </c>
    </row>
    <row r="45" spans="1:6" ht="25.5">
      <c r="A45" s="28">
        <v>36</v>
      </c>
      <c r="B45" s="83" t="s">
        <v>372</v>
      </c>
      <c r="C45" s="82" t="s">
        <v>213</v>
      </c>
      <c r="D45" s="80">
        <f>D46+D48</f>
        <v>38003.5</v>
      </c>
      <c r="E45" s="80">
        <f>E46+E49</f>
        <v>39728.5</v>
      </c>
      <c r="F45" s="80">
        <f>F46+F48</f>
        <v>1011</v>
      </c>
    </row>
    <row r="46" spans="1:6" ht="38.25">
      <c r="A46" s="28"/>
      <c r="B46" s="83" t="s">
        <v>371</v>
      </c>
      <c r="C46" s="82" t="s">
        <v>215</v>
      </c>
      <c r="D46" s="80">
        <f>D47</f>
        <v>1011</v>
      </c>
      <c r="E46" s="80">
        <f>E47</f>
        <v>1011</v>
      </c>
      <c r="F46" s="80">
        <f>F47</f>
        <v>1011</v>
      </c>
    </row>
    <row r="47" spans="1:6" ht="38.25">
      <c r="A47" s="28"/>
      <c r="B47" s="83" t="s">
        <v>370</v>
      </c>
      <c r="C47" s="82" t="s">
        <v>24</v>
      </c>
      <c r="D47" s="80">
        <v>1011</v>
      </c>
      <c r="E47" s="80">
        <v>1011</v>
      </c>
      <c r="F47" s="80">
        <v>1011</v>
      </c>
    </row>
    <row r="48" spans="1:6" ht="38.25">
      <c r="A48" s="28">
        <v>37</v>
      </c>
      <c r="B48" s="83" t="s">
        <v>374</v>
      </c>
      <c r="C48" s="82" t="s">
        <v>214</v>
      </c>
      <c r="D48" s="80">
        <f>D49</f>
        <v>36992.5</v>
      </c>
      <c r="E48" s="80">
        <f>E49</f>
        <v>38717.5</v>
      </c>
      <c r="F48" s="80">
        <f>F49</f>
        <v>0</v>
      </c>
    </row>
    <row r="49" spans="1:6" ht="51">
      <c r="A49" s="28">
        <v>37</v>
      </c>
      <c r="B49" s="83" t="s">
        <v>373</v>
      </c>
      <c r="C49" s="95" t="s">
        <v>222</v>
      </c>
      <c r="D49" s="80">
        <v>36992.5</v>
      </c>
      <c r="E49" s="80">
        <v>38717.5</v>
      </c>
      <c r="F49" s="80">
        <v>0</v>
      </c>
    </row>
    <row r="50" spans="1:6" ht="12.75">
      <c r="A50" s="28">
        <v>41</v>
      </c>
      <c r="B50" s="83" t="s">
        <v>369</v>
      </c>
      <c r="C50" s="82" t="s">
        <v>78</v>
      </c>
      <c r="D50" s="77">
        <f aca="true" t="shared" si="1" ref="D50:F51">D51</f>
        <v>3111690.39</v>
      </c>
      <c r="E50" s="80">
        <f t="shared" si="1"/>
        <v>3103873.5</v>
      </c>
      <c r="F50" s="80">
        <f t="shared" si="1"/>
        <v>3236091.89</v>
      </c>
    </row>
    <row r="51" spans="1:6" ht="25.5">
      <c r="A51" s="28">
        <v>42</v>
      </c>
      <c r="B51" s="83" t="s">
        <v>368</v>
      </c>
      <c r="C51" s="82" t="s">
        <v>216</v>
      </c>
      <c r="D51" s="77">
        <f t="shared" si="1"/>
        <v>3111690.39</v>
      </c>
      <c r="E51" s="80">
        <f t="shared" si="1"/>
        <v>3103873.5</v>
      </c>
      <c r="F51" s="80">
        <f t="shared" si="1"/>
        <v>3236091.89</v>
      </c>
    </row>
    <row r="52" spans="1:6" ht="25.5">
      <c r="A52" s="28">
        <v>43</v>
      </c>
      <c r="B52" s="83" t="s">
        <v>367</v>
      </c>
      <c r="C52" s="95" t="s">
        <v>26</v>
      </c>
      <c r="D52" s="77">
        <f>D53+D54</f>
        <v>3111690.39</v>
      </c>
      <c r="E52" s="80">
        <f>E53</f>
        <v>3103873.5</v>
      </c>
      <c r="F52" s="80">
        <f>F53+F54</f>
        <v>3236091.89</v>
      </c>
    </row>
    <row r="53" spans="1:6" ht="51.75" thickBot="1">
      <c r="A53" s="28">
        <v>44</v>
      </c>
      <c r="B53" s="85" t="s">
        <v>366</v>
      </c>
      <c r="C53" s="95" t="s">
        <v>27</v>
      </c>
      <c r="D53" s="77">
        <v>3111690.39</v>
      </c>
      <c r="E53" s="77">
        <v>3103873.5</v>
      </c>
      <c r="F53" s="77">
        <v>3236091.89</v>
      </c>
    </row>
    <row r="54" spans="1:6" ht="64.5" thickBot="1">
      <c r="A54" s="28">
        <v>47</v>
      </c>
      <c r="B54" s="85" t="s">
        <v>365</v>
      </c>
      <c r="C54" s="95" t="s">
        <v>223</v>
      </c>
      <c r="D54" s="86">
        <v>0</v>
      </c>
      <c r="E54" s="86">
        <v>0</v>
      </c>
      <c r="F54" s="86">
        <v>0</v>
      </c>
    </row>
    <row r="55" spans="1:6" ht="12.75">
      <c r="A55" s="153">
        <v>48</v>
      </c>
      <c r="B55" s="154"/>
      <c r="C55" s="155"/>
      <c r="D55" s="81">
        <f>D11+D39</f>
        <v>3997529.89</v>
      </c>
      <c r="E55" s="81">
        <f>E11+E39</f>
        <v>3897530</v>
      </c>
      <c r="F55" s="81">
        <f>F11+F39</f>
        <v>3997530.89</v>
      </c>
    </row>
  </sheetData>
  <sheetProtection/>
  <mergeCells count="36">
    <mergeCell ref="A55:C55"/>
    <mergeCell ref="A30:A31"/>
    <mergeCell ref="B30:B31"/>
    <mergeCell ref="C30:C31"/>
    <mergeCell ref="F30:F31"/>
    <mergeCell ref="A26:A27"/>
    <mergeCell ref="B26:B27"/>
    <mergeCell ref="E26:E27"/>
    <mergeCell ref="D30:D31"/>
    <mergeCell ref="D28:D29"/>
    <mergeCell ref="D2:F2"/>
    <mergeCell ref="A3:F3"/>
    <mergeCell ref="A4:F4"/>
    <mergeCell ref="A14:A15"/>
    <mergeCell ref="B14:B15"/>
    <mergeCell ref="D14:D15"/>
    <mergeCell ref="D7:F7"/>
    <mergeCell ref="C14:C15"/>
    <mergeCell ref="A6:F6"/>
    <mergeCell ref="F14:F15"/>
    <mergeCell ref="E30:E31"/>
    <mergeCell ref="F26:F27"/>
    <mergeCell ref="F28:F29"/>
    <mergeCell ref="A28:A29"/>
    <mergeCell ref="E28:E29"/>
    <mergeCell ref="B28:B29"/>
    <mergeCell ref="C28:C29"/>
    <mergeCell ref="C26:C27"/>
    <mergeCell ref="D26:D27"/>
    <mergeCell ref="F8:F9"/>
    <mergeCell ref="E14:E15"/>
    <mergeCell ref="A8:A9"/>
    <mergeCell ref="B8:B9"/>
    <mergeCell ref="C8:C9"/>
    <mergeCell ref="D8:D9"/>
    <mergeCell ref="E8:E9"/>
  </mergeCells>
  <printOptions/>
  <pageMargins left="0.7874015748031497" right="0.1968503937007874" top="0.1968503937007874" bottom="0.1968503937007874" header="0.11811023622047245" footer="0.11811023622047245"/>
  <pageSetup horizontalDpi="180" verticalDpi="18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7.375" style="0" customWidth="1"/>
    <col min="2" max="2" width="65.75390625" style="0" customWidth="1"/>
    <col min="3" max="3" width="11.00390625" style="0" customWidth="1"/>
    <col min="4" max="4" width="11.25390625" style="0" customWidth="1"/>
    <col min="5" max="5" width="10.625" style="0" customWidth="1"/>
    <col min="6" max="6" width="10.375" style="0" customWidth="1"/>
  </cols>
  <sheetData>
    <row r="1" spans="1:6" ht="12.75">
      <c r="A1" s="126" t="s">
        <v>139</v>
      </c>
      <c r="B1" s="126"/>
      <c r="C1" s="126"/>
      <c r="D1" s="126"/>
      <c r="E1" s="126"/>
      <c r="F1" s="126"/>
    </row>
    <row r="2" spans="1:6" ht="12.75">
      <c r="A2" s="126" t="s">
        <v>425</v>
      </c>
      <c r="B2" s="126"/>
      <c r="C2" s="126"/>
      <c r="D2" s="126"/>
      <c r="E2" s="126"/>
      <c r="F2" s="126"/>
    </row>
    <row r="3" spans="1:6" ht="12.75">
      <c r="A3" s="150" t="s">
        <v>424</v>
      </c>
      <c r="B3" s="150"/>
      <c r="C3" s="150"/>
      <c r="D3" s="150"/>
      <c r="E3" s="150"/>
      <c r="F3" s="150"/>
    </row>
    <row r="4" spans="1:6" ht="11.25" customHeight="1">
      <c r="A4" s="5"/>
      <c r="B4" s="26"/>
      <c r="C4" s="26"/>
      <c r="D4" s="26"/>
      <c r="E4" s="26"/>
      <c r="F4" s="26"/>
    </row>
    <row r="5" spans="1:6" ht="15.75" customHeight="1">
      <c r="A5" s="156" t="s">
        <v>409</v>
      </c>
      <c r="B5" s="156"/>
      <c r="C5" s="156"/>
      <c r="D5" s="156"/>
      <c r="E5" s="26"/>
      <c r="F5" s="26"/>
    </row>
    <row r="6" spans="1:6" ht="33" customHeight="1">
      <c r="A6" s="156"/>
      <c r="B6" s="156"/>
      <c r="C6" s="156"/>
      <c r="D6" s="156"/>
      <c r="E6" s="26"/>
      <c r="F6" s="26"/>
    </row>
    <row r="7" spans="1:6" ht="12.75">
      <c r="A7" s="157" t="s">
        <v>153</v>
      </c>
      <c r="B7" s="157"/>
      <c r="C7" s="157"/>
      <c r="D7" s="157"/>
      <c r="E7" s="157"/>
      <c r="F7" s="157"/>
    </row>
    <row r="8" spans="1:6" ht="47.25" customHeight="1">
      <c r="A8" s="28" t="s">
        <v>155</v>
      </c>
      <c r="B8" s="42" t="s">
        <v>108</v>
      </c>
      <c r="C8" s="28" t="s">
        <v>80</v>
      </c>
      <c r="D8" s="28" t="s">
        <v>226</v>
      </c>
      <c r="E8" s="28" t="s">
        <v>293</v>
      </c>
      <c r="F8" s="28" t="s">
        <v>420</v>
      </c>
    </row>
    <row r="9" spans="1:6" ht="12.75">
      <c r="A9" s="28"/>
      <c r="B9" s="28">
        <v>1</v>
      </c>
      <c r="C9" s="28">
        <v>2</v>
      </c>
      <c r="D9" s="28">
        <v>3</v>
      </c>
      <c r="E9" s="28">
        <v>3</v>
      </c>
      <c r="F9" s="28">
        <v>3</v>
      </c>
    </row>
    <row r="10" spans="1:6" ht="15" customHeight="1">
      <c r="A10" s="28">
        <v>1</v>
      </c>
      <c r="B10" s="27" t="s">
        <v>81</v>
      </c>
      <c r="C10" s="32" t="s">
        <v>109</v>
      </c>
      <c r="D10" s="115">
        <v>2426626</v>
      </c>
      <c r="E10" s="115">
        <v>2222563.18</v>
      </c>
      <c r="F10" s="115">
        <f>F11+F12</f>
        <v>2255843.58</v>
      </c>
    </row>
    <row r="11" spans="1:6" ht="33" customHeight="1">
      <c r="A11" s="28">
        <v>2</v>
      </c>
      <c r="B11" s="27" t="s">
        <v>82</v>
      </c>
      <c r="C11" s="32" t="s">
        <v>110</v>
      </c>
      <c r="D11" s="116">
        <v>729204</v>
      </c>
      <c r="E11" s="116">
        <v>729204</v>
      </c>
      <c r="F11" s="116">
        <v>729204</v>
      </c>
    </row>
    <row r="12" spans="1:6" ht="45" customHeight="1">
      <c r="A12" s="28">
        <v>3</v>
      </c>
      <c r="B12" s="27" t="s">
        <v>83</v>
      </c>
      <c r="C12" s="32" t="s">
        <v>111</v>
      </c>
      <c r="D12" s="116">
        <v>1700356</v>
      </c>
      <c r="E12" s="116">
        <v>1493359.18</v>
      </c>
      <c r="F12" s="116">
        <v>1526639.58</v>
      </c>
    </row>
    <row r="13" spans="1:6" ht="15.75" customHeight="1">
      <c r="A13" s="28">
        <v>6</v>
      </c>
      <c r="B13" s="27" t="s">
        <v>84</v>
      </c>
      <c r="C13" s="32" t="s">
        <v>126</v>
      </c>
      <c r="D13" s="116">
        <v>1000</v>
      </c>
      <c r="E13" s="116">
        <v>1000</v>
      </c>
      <c r="F13" s="116">
        <v>1000</v>
      </c>
    </row>
    <row r="14" spans="1:6" ht="15.75" customHeight="1">
      <c r="A14" s="28">
        <v>7</v>
      </c>
      <c r="B14" s="27" t="s">
        <v>91</v>
      </c>
      <c r="C14" s="32" t="s">
        <v>90</v>
      </c>
      <c r="D14" s="116">
        <v>178431.3</v>
      </c>
      <c r="E14" s="116">
        <v>178431.3</v>
      </c>
      <c r="F14" s="116">
        <v>178431.3</v>
      </c>
    </row>
    <row r="15" spans="1:6" ht="15.75" customHeight="1">
      <c r="A15" s="28">
        <v>8</v>
      </c>
      <c r="B15" s="27" t="s">
        <v>92</v>
      </c>
      <c r="C15" s="32" t="s">
        <v>94</v>
      </c>
      <c r="D15" s="116">
        <f>D16</f>
        <v>36992.5</v>
      </c>
      <c r="E15" s="116">
        <f>E16</f>
        <v>38717.5</v>
      </c>
      <c r="F15" s="116">
        <f>F16</f>
        <v>0</v>
      </c>
    </row>
    <row r="16" spans="1:6" ht="15.75" customHeight="1">
      <c r="A16" s="28">
        <v>9</v>
      </c>
      <c r="B16" s="27" t="s">
        <v>93</v>
      </c>
      <c r="C16" s="32" t="s">
        <v>95</v>
      </c>
      <c r="D16" s="116">
        <v>36992.5</v>
      </c>
      <c r="E16" s="116">
        <v>38717.5</v>
      </c>
      <c r="F16" s="116">
        <v>0</v>
      </c>
    </row>
    <row r="17" spans="1:6" ht="19.5" customHeight="1">
      <c r="A17" s="28">
        <v>12</v>
      </c>
      <c r="B17" s="27" t="s">
        <v>187</v>
      </c>
      <c r="C17" s="32" t="s">
        <v>189</v>
      </c>
      <c r="D17" s="116">
        <v>37000</v>
      </c>
      <c r="E17" s="116">
        <f>E18</f>
        <v>39400</v>
      </c>
      <c r="F17" s="116">
        <f>F18</f>
        <v>44900</v>
      </c>
    </row>
    <row r="18" spans="1:6" ht="18.75" customHeight="1">
      <c r="A18" s="28">
        <v>13</v>
      </c>
      <c r="B18" s="27" t="s">
        <v>188</v>
      </c>
      <c r="C18" s="32" t="s">
        <v>190</v>
      </c>
      <c r="D18" s="116">
        <v>37000</v>
      </c>
      <c r="E18" s="116">
        <v>39400</v>
      </c>
      <c r="F18" s="116">
        <v>44900</v>
      </c>
    </row>
    <row r="19" spans="1:6" ht="15.75" customHeight="1">
      <c r="A19" s="28">
        <v>14</v>
      </c>
      <c r="B19" s="27" t="s">
        <v>105</v>
      </c>
      <c r="C19" s="32" t="s">
        <v>112</v>
      </c>
      <c r="D19" s="116">
        <f>D20+D21</f>
        <v>353340</v>
      </c>
      <c r="E19" s="116">
        <f>E20+E21</f>
        <v>353340</v>
      </c>
      <c r="F19" s="116">
        <f>F20+F21</f>
        <v>353340</v>
      </c>
    </row>
    <row r="20" spans="1:6" ht="15.75" customHeight="1">
      <c r="A20" s="28">
        <v>15</v>
      </c>
      <c r="B20" s="27" t="s">
        <v>238</v>
      </c>
      <c r="C20" s="32" t="s">
        <v>234</v>
      </c>
      <c r="D20" s="116">
        <v>42985</v>
      </c>
      <c r="E20" s="116">
        <v>42985</v>
      </c>
      <c r="F20" s="116">
        <v>42985</v>
      </c>
    </row>
    <row r="21" spans="1:6" ht="15.75" customHeight="1">
      <c r="A21" s="28">
        <v>16</v>
      </c>
      <c r="B21" s="27" t="s">
        <v>106</v>
      </c>
      <c r="C21" s="32" t="s">
        <v>113</v>
      </c>
      <c r="D21" s="116">
        <v>310355</v>
      </c>
      <c r="E21" s="116">
        <v>310355</v>
      </c>
      <c r="F21" s="116">
        <v>310355</v>
      </c>
    </row>
    <row r="22" spans="1:6" ht="17.25" customHeight="1">
      <c r="A22" s="28">
        <v>17</v>
      </c>
      <c r="B22" s="27" t="s">
        <v>131</v>
      </c>
      <c r="C22" s="32" t="s">
        <v>114</v>
      </c>
      <c r="D22" s="116">
        <f>D23</f>
        <v>911292</v>
      </c>
      <c r="E22" s="116">
        <f>E23</f>
        <v>911292</v>
      </c>
      <c r="F22" s="116">
        <f>F23</f>
        <v>911292</v>
      </c>
    </row>
    <row r="23" spans="1:6" ht="17.25" customHeight="1">
      <c r="A23" s="28">
        <v>18</v>
      </c>
      <c r="B23" s="27" t="s">
        <v>107</v>
      </c>
      <c r="C23" s="32" t="s">
        <v>115</v>
      </c>
      <c r="D23" s="116">
        <v>911292</v>
      </c>
      <c r="E23" s="116">
        <v>911292</v>
      </c>
      <c r="F23" s="116">
        <v>911292</v>
      </c>
    </row>
    <row r="24" spans="1:6" ht="17.25" customHeight="1">
      <c r="A24" s="28">
        <v>19</v>
      </c>
      <c r="B24" s="46" t="s">
        <v>382</v>
      </c>
      <c r="C24" s="32" t="s">
        <v>381</v>
      </c>
      <c r="D24" s="116">
        <v>36396</v>
      </c>
      <c r="E24" s="116">
        <v>36396</v>
      </c>
      <c r="F24" s="116">
        <v>36396</v>
      </c>
    </row>
    <row r="25" spans="1:6" ht="25.5">
      <c r="A25" s="28">
        <v>20</v>
      </c>
      <c r="B25" s="46" t="s">
        <v>269</v>
      </c>
      <c r="C25" s="32" t="s">
        <v>239</v>
      </c>
      <c r="D25" s="116">
        <f>D26</f>
        <v>16452.1</v>
      </c>
      <c r="E25" s="116">
        <f>E26</f>
        <v>16452</v>
      </c>
      <c r="F25" s="116">
        <f>F26</f>
        <v>16452</v>
      </c>
    </row>
    <row r="26" spans="1:6" ht="30.75" customHeight="1">
      <c r="A26" s="28">
        <v>21</v>
      </c>
      <c r="B26" s="46" t="s">
        <v>270</v>
      </c>
      <c r="C26" s="32" t="s">
        <v>240</v>
      </c>
      <c r="D26" s="116">
        <v>16452.1</v>
      </c>
      <c r="E26" s="116">
        <v>16452</v>
      </c>
      <c r="F26" s="116">
        <v>16452</v>
      </c>
    </row>
    <row r="27" spans="1:6" ht="12.75" hidden="1">
      <c r="A27" s="28">
        <v>20</v>
      </c>
      <c r="B27" s="46" t="s">
        <v>191</v>
      </c>
      <c r="C27" s="32" t="s">
        <v>193</v>
      </c>
      <c r="D27" s="116">
        <f>D28</f>
        <v>0</v>
      </c>
      <c r="E27" s="116">
        <f>E28</f>
        <v>0</v>
      </c>
      <c r="F27" s="116">
        <v>0</v>
      </c>
    </row>
    <row r="28" spans="1:6" ht="12.75" hidden="1">
      <c r="A28" s="28">
        <v>21</v>
      </c>
      <c r="B28" s="46" t="s">
        <v>192</v>
      </c>
      <c r="C28" s="32" t="s">
        <v>194</v>
      </c>
      <c r="D28" s="116">
        <v>0</v>
      </c>
      <c r="E28" s="116">
        <v>0</v>
      </c>
      <c r="F28" s="116">
        <v>0</v>
      </c>
    </row>
    <row r="29" spans="1:6" ht="17.25" customHeight="1">
      <c r="A29" s="28">
        <v>22</v>
      </c>
      <c r="B29" s="27" t="s">
        <v>132</v>
      </c>
      <c r="C29" s="32"/>
      <c r="D29" s="115"/>
      <c r="E29" s="115">
        <v>99938</v>
      </c>
      <c r="F29" s="115">
        <v>199876</v>
      </c>
    </row>
    <row r="30" spans="1:6" ht="17.25" customHeight="1">
      <c r="A30" s="124" t="s">
        <v>151</v>
      </c>
      <c r="B30" s="124"/>
      <c r="C30" s="51"/>
      <c r="D30" s="115">
        <f>D10+D13+D14+D15+D17+D19+D22+D24+D25</f>
        <v>3997529.9</v>
      </c>
      <c r="E30" s="115">
        <v>3897530.08</v>
      </c>
      <c r="F30" s="115">
        <v>3997530.98</v>
      </c>
    </row>
    <row r="31" ht="15.75">
      <c r="A31" s="9"/>
    </row>
    <row r="32" ht="18.75">
      <c r="A32" s="10"/>
    </row>
    <row r="50" ht="102" customHeight="1"/>
  </sheetData>
  <sheetProtection/>
  <mergeCells count="6">
    <mergeCell ref="A30:B30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180" verticalDpi="18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4.125" style="0" customWidth="1"/>
    <col min="2" max="2" width="35.875" style="0" customWidth="1"/>
    <col min="3" max="3" width="4.75390625" style="0" customWidth="1"/>
    <col min="4" max="4" width="5.875" style="0" customWidth="1"/>
    <col min="5" max="5" width="10.375" style="0" customWidth="1"/>
    <col min="6" max="6" width="5.625" style="0" customWidth="1"/>
    <col min="7" max="7" width="9.75390625" style="0" customWidth="1"/>
    <col min="8" max="8" width="9.625" style="0" customWidth="1"/>
    <col min="9" max="9" width="10.00390625" style="0" customWidth="1"/>
  </cols>
  <sheetData>
    <row r="1" spans="1:9" ht="12.75">
      <c r="A1" s="137" t="s">
        <v>44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26" t="s">
        <v>425</v>
      </c>
      <c r="B2" s="126"/>
      <c r="C2" s="126"/>
      <c r="D2" s="126"/>
      <c r="E2" s="126"/>
      <c r="F2" s="126"/>
      <c r="G2" s="126"/>
      <c r="H2" s="126"/>
      <c r="I2" s="126"/>
    </row>
    <row r="3" spans="1:9" ht="12.75">
      <c r="A3" s="150" t="s">
        <v>427</v>
      </c>
      <c r="B3" s="150"/>
      <c r="C3" s="150"/>
      <c r="D3" s="150"/>
      <c r="E3" s="150"/>
      <c r="F3" s="150"/>
      <c r="G3" s="150"/>
      <c r="H3" s="150"/>
      <c r="I3" s="150"/>
    </row>
    <row r="4" spans="1:9" ht="12.75">
      <c r="A4" s="5"/>
      <c r="B4" s="26"/>
      <c r="C4" s="26"/>
      <c r="D4" s="26"/>
      <c r="E4" s="26"/>
      <c r="F4" s="26"/>
      <c r="G4" s="26"/>
      <c r="H4" s="26"/>
      <c r="I4" s="26"/>
    </row>
    <row r="5" spans="1:9" ht="33" customHeight="1">
      <c r="A5" s="156" t="s">
        <v>394</v>
      </c>
      <c r="B5" s="156"/>
      <c r="C5" s="156"/>
      <c r="D5" s="156"/>
      <c r="E5" s="156"/>
      <c r="F5" s="156"/>
      <c r="G5" s="156"/>
      <c r="H5" s="156"/>
      <c r="I5" s="156"/>
    </row>
    <row r="6" spans="1:9" ht="11.25" customHeight="1">
      <c r="A6" s="156"/>
      <c r="B6" s="156"/>
      <c r="C6" s="156"/>
      <c r="D6" s="156"/>
      <c r="E6" s="156"/>
      <c r="F6" s="156"/>
      <c r="G6" s="156"/>
      <c r="H6" s="156"/>
      <c r="I6" s="156"/>
    </row>
    <row r="7" spans="1:9" ht="15.75" customHeight="1">
      <c r="A7" s="162" t="s">
        <v>153</v>
      </c>
      <c r="B7" s="162"/>
      <c r="C7" s="162"/>
      <c r="D7" s="162"/>
      <c r="E7" s="162"/>
      <c r="F7" s="162"/>
      <c r="G7" s="162"/>
      <c r="H7" s="162"/>
      <c r="I7" s="162"/>
    </row>
    <row r="8" spans="1:9" ht="12.75" customHeight="1">
      <c r="A8" s="124" t="s">
        <v>47</v>
      </c>
      <c r="B8" s="125" t="s">
        <v>120</v>
      </c>
      <c r="C8" s="124" t="s">
        <v>116</v>
      </c>
      <c r="D8" s="158" t="s">
        <v>80</v>
      </c>
      <c r="E8" s="124" t="s">
        <v>121</v>
      </c>
      <c r="F8" s="124" t="s">
        <v>122</v>
      </c>
      <c r="G8" s="125" t="s">
        <v>226</v>
      </c>
      <c r="H8" s="125" t="s">
        <v>293</v>
      </c>
      <c r="I8" s="125" t="s">
        <v>420</v>
      </c>
    </row>
    <row r="9" spans="1:9" ht="12.75">
      <c r="A9" s="124"/>
      <c r="B9" s="160"/>
      <c r="C9" s="124"/>
      <c r="D9" s="159"/>
      <c r="E9" s="124"/>
      <c r="F9" s="124"/>
      <c r="G9" s="161"/>
      <c r="H9" s="161"/>
      <c r="I9" s="161"/>
    </row>
    <row r="10" spans="1:9" ht="33" customHeight="1">
      <c r="A10" s="124"/>
      <c r="B10" s="160"/>
      <c r="C10" s="124"/>
      <c r="D10" s="159"/>
      <c r="E10" s="124"/>
      <c r="F10" s="124"/>
      <c r="G10" s="161"/>
      <c r="H10" s="161"/>
      <c r="I10" s="161"/>
    </row>
    <row r="11" spans="1:9" ht="12.75">
      <c r="A11" s="28"/>
      <c r="B11" s="28">
        <v>1</v>
      </c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6</v>
      </c>
      <c r="I11" s="28">
        <v>6</v>
      </c>
    </row>
    <row r="12" spans="1:9" ht="15.75" customHeight="1">
      <c r="A12" s="28">
        <v>1</v>
      </c>
      <c r="B12" s="30" t="s">
        <v>233</v>
      </c>
      <c r="C12" s="28">
        <v>834</v>
      </c>
      <c r="D12" s="28"/>
      <c r="E12" s="28"/>
      <c r="F12" s="28"/>
      <c r="G12" s="115">
        <f>G13+G30+G36+G52+G68+G78+G91+G119+G112</f>
        <v>3997529.9</v>
      </c>
      <c r="H12" s="115">
        <f>H13+H30+H36+H52+H68+H78+H91+H119+H126+H112</f>
        <v>3897530.0799999996</v>
      </c>
      <c r="I12" s="115">
        <f>I13+I30+I36+I52+I68+I78+I91+I119+I126+I112</f>
        <v>3997530.98</v>
      </c>
    </row>
    <row r="13" spans="1:10" ht="15.75" customHeight="1">
      <c r="A13" s="28">
        <v>2</v>
      </c>
      <c r="B13" s="31" t="s">
        <v>81</v>
      </c>
      <c r="C13" s="28">
        <v>834</v>
      </c>
      <c r="D13" s="32" t="s">
        <v>109</v>
      </c>
      <c r="E13" s="28"/>
      <c r="F13" s="28"/>
      <c r="G13" s="116">
        <f>G14+G24+G26</f>
        <v>2426626</v>
      </c>
      <c r="H13" s="116">
        <f>H14+H20</f>
        <v>2222563.1799999997</v>
      </c>
      <c r="I13" s="116">
        <f>I14+I20</f>
        <v>2255843.58</v>
      </c>
      <c r="J13" s="17"/>
    </row>
    <row r="14" spans="1:9" ht="40.5" customHeight="1">
      <c r="A14" s="28">
        <v>3</v>
      </c>
      <c r="B14" s="31" t="s">
        <v>117</v>
      </c>
      <c r="C14" s="28">
        <v>834</v>
      </c>
      <c r="D14" s="32" t="s">
        <v>110</v>
      </c>
      <c r="E14" s="28"/>
      <c r="F14" s="28"/>
      <c r="G14" s="115">
        <v>729204</v>
      </c>
      <c r="H14" s="115">
        <f aca="true" t="shared" si="0" ref="G14:I15">H15</f>
        <v>729204</v>
      </c>
      <c r="I14" s="115">
        <f t="shared" si="0"/>
        <v>729204</v>
      </c>
    </row>
    <row r="15" spans="1:9" ht="54" customHeight="1">
      <c r="A15" s="28">
        <v>4</v>
      </c>
      <c r="B15" s="31" t="s">
        <v>157</v>
      </c>
      <c r="C15" s="28">
        <v>834</v>
      </c>
      <c r="D15" s="32" t="s">
        <v>110</v>
      </c>
      <c r="E15" s="89">
        <v>9100000000</v>
      </c>
      <c r="F15" s="28"/>
      <c r="G15" s="115">
        <f t="shared" si="0"/>
        <v>729204</v>
      </c>
      <c r="H15" s="115">
        <f>H16</f>
        <v>729204</v>
      </c>
      <c r="I15" s="115">
        <f t="shared" si="0"/>
        <v>729204</v>
      </c>
    </row>
    <row r="16" spans="1:9" ht="17.25" customHeight="1">
      <c r="A16" s="28">
        <v>5</v>
      </c>
      <c r="B16" s="27" t="s">
        <v>158</v>
      </c>
      <c r="C16" s="28">
        <v>834</v>
      </c>
      <c r="D16" s="32" t="s">
        <v>110</v>
      </c>
      <c r="E16" s="89">
        <v>9110000000</v>
      </c>
      <c r="F16" s="28"/>
      <c r="G16" s="115">
        <f>G19</f>
        <v>729204</v>
      </c>
      <c r="H16" s="115">
        <f>H19</f>
        <v>729204</v>
      </c>
      <c r="I16" s="115">
        <f>I19</f>
        <v>729204</v>
      </c>
    </row>
    <row r="17" spans="1:9" ht="80.25" customHeight="1">
      <c r="A17" s="28">
        <v>6</v>
      </c>
      <c r="B17" s="31" t="s">
        <v>159</v>
      </c>
      <c r="C17" s="28">
        <v>834</v>
      </c>
      <c r="D17" s="32" t="s">
        <v>110</v>
      </c>
      <c r="E17" s="89">
        <v>9110080210</v>
      </c>
      <c r="F17" s="28"/>
      <c r="G17" s="115">
        <f aca="true" t="shared" si="1" ref="G17:I18">G18</f>
        <v>729204</v>
      </c>
      <c r="H17" s="115">
        <f t="shared" si="1"/>
        <v>729204</v>
      </c>
      <c r="I17" s="115">
        <f t="shared" si="1"/>
        <v>729204</v>
      </c>
    </row>
    <row r="18" spans="1:9" ht="80.25" customHeight="1">
      <c r="A18" s="28">
        <v>7</v>
      </c>
      <c r="B18" s="31" t="s">
        <v>179</v>
      </c>
      <c r="C18" s="28">
        <v>834</v>
      </c>
      <c r="D18" s="32" t="s">
        <v>110</v>
      </c>
      <c r="E18" s="89">
        <v>9110080210</v>
      </c>
      <c r="F18" s="28">
        <v>100</v>
      </c>
      <c r="G18" s="115">
        <f t="shared" si="1"/>
        <v>729204</v>
      </c>
      <c r="H18" s="115">
        <f t="shared" si="1"/>
        <v>729204</v>
      </c>
      <c r="I18" s="115">
        <f t="shared" si="1"/>
        <v>729204</v>
      </c>
    </row>
    <row r="19" spans="1:11" ht="30" customHeight="1">
      <c r="A19" s="28">
        <v>8</v>
      </c>
      <c r="B19" s="34" t="s">
        <v>160</v>
      </c>
      <c r="C19" s="28">
        <v>834</v>
      </c>
      <c r="D19" s="36" t="s">
        <v>110</v>
      </c>
      <c r="E19" s="90">
        <v>9110080210</v>
      </c>
      <c r="F19" s="35">
        <v>120</v>
      </c>
      <c r="G19" s="116">
        <v>729204</v>
      </c>
      <c r="H19" s="116">
        <v>729204</v>
      </c>
      <c r="I19" s="116">
        <v>729204</v>
      </c>
      <c r="K19" s="22"/>
    </row>
    <row r="20" spans="1:11" ht="52.5" customHeight="1">
      <c r="A20" s="28">
        <v>9</v>
      </c>
      <c r="B20" s="31" t="s">
        <v>83</v>
      </c>
      <c r="C20" s="28">
        <v>834</v>
      </c>
      <c r="D20" s="32" t="s">
        <v>111</v>
      </c>
      <c r="E20" s="89"/>
      <c r="F20" s="28"/>
      <c r="G20" s="115">
        <f>G21</f>
        <v>1700356</v>
      </c>
      <c r="H20" s="115">
        <f>H21</f>
        <v>1493359.18</v>
      </c>
      <c r="I20" s="115">
        <f>I21</f>
        <v>1526639.58</v>
      </c>
      <c r="K20" s="19"/>
    </row>
    <row r="21" spans="1:11" ht="24.75" customHeight="1">
      <c r="A21" s="28">
        <v>10</v>
      </c>
      <c r="B21" s="31" t="s">
        <v>161</v>
      </c>
      <c r="C21" s="28">
        <v>834</v>
      </c>
      <c r="D21" s="32" t="s">
        <v>111</v>
      </c>
      <c r="E21" s="89">
        <v>8100000000</v>
      </c>
      <c r="F21" s="28"/>
      <c r="G21" s="115">
        <f aca="true" t="shared" si="2" ref="G21:I22">G22</f>
        <v>1700356</v>
      </c>
      <c r="H21" s="115">
        <f t="shared" si="2"/>
        <v>1493359.18</v>
      </c>
      <c r="I21" s="115">
        <f t="shared" si="2"/>
        <v>1526639.58</v>
      </c>
      <c r="K21" s="19"/>
    </row>
    <row r="22" spans="1:11" ht="31.5" customHeight="1">
      <c r="A22" s="28">
        <v>11</v>
      </c>
      <c r="B22" s="31" t="s">
        <v>245</v>
      </c>
      <c r="C22" s="28">
        <v>834</v>
      </c>
      <c r="D22" s="32" t="s">
        <v>111</v>
      </c>
      <c r="E22" s="89">
        <v>8110000000</v>
      </c>
      <c r="F22" s="28"/>
      <c r="G22" s="115">
        <f t="shared" si="2"/>
        <v>1700356</v>
      </c>
      <c r="H22" s="115">
        <f t="shared" si="2"/>
        <v>1493359.18</v>
      </c>
      <c r="I22" s="115">
        <f t="shared" si="2"/>
        <v>1526639.58</v>
      </c>
      <c r="K22" s="19"/>
    </row>
    <row r="23" spans="1:11" ht="57" customHeight="1">
      <c r="A23" s="28">
        <v>12</v>
      </c>
      <c r="B23" s="31" t="s">
        <v>162</v>
      </c>
      <c r="C23" s="28">
        <v>834</v>
      </c>
      <c r="D23" s="32" t="s">
        <v>111</v>
      </c>
      <c r="E23" s="89">
        <v>8110080210</v>
      </c>
      <c r="F23" s="28"/>
      <c r="G23" s="115">
        <f>G24+G26+G28</f>
        <v>1700356</v>
      </c>
      <c r="H23" s="115">
        <f>H24+H26+H28</f>
        <v>1493359.18</v>
      </c>
      <c r="I23" s="115">
        <f>I24+I26+I28</f>
        <v>1526639.58</v>
      </c>
      <c r="K23" s="19"/>
    </row>
    <row r="24" spans="1:11" ht="79.5" customHeight="1">
      <c r="A24" s="28">
        <v>13</v>
      </c>
      <c r="B24" s="31" t="s">
        <v>179</v>
      </c>
      <c r="C24" s="28">
        <v>834</v>
      </c>
      <c r="D24" s="32" t="s">
        <v>111</v>
      </c>
      <c r="E24" s="89">
        <v>8110080210</v>
      </c>
      <c r="F24" s="28">
        <v>100</v>
      </c>
      <c r="G24" s="115">
        <f>G25</f>
        <v>1448604</v>
      </c>
      <c r="H24" s="115">
        <f>H25</f>
        <v>1448604</v>
      </c>
      <c r="I24" s="115">
        <f>I25</f>
        <v>1248728</v>
      </c>
      <c r="K24" s="19"/>
    </row>
    <row r="25" spans="1:11" ht="27" customHeight="1">
      <c r="A25" s="28">
        <v>14</v>
      </c>
      <c r="B25" s="34" t="s">
        <v>160</v>
      </c>
      <c r="C25" s="28">
        <v>834</v>
      </c>
      <c r="D25" s="36" t="s">
        <v>111</v>
      </c>
      <c r="E25" s="90">
        <v>8110080210</v>
      </c>
      <c r="F25" s="35">
        <v>120</v>
      </c>
      <c r="G25" s="116">
        <v>1448604</v>
      </c>
      <c r="H25" s="116">
        <v>1448604</v>
      </c>
      <c r="I25" s="116">
        <v>1248728</v>
      </c>
      <c r="K25" s="22"/>
    </row>
    <row r="26" spans="1:11" ht="28.5" customHeight="1">
      <c r="A26" s="28">
        <v>15</v>
      </c>
      <c r="B26" s="34" t="s">
        <v>177</v>
      </c>
      <c r="C26" s="28">
        <v>834</v>
      </c>
      <c r="D26" s="36" t="s">
        <v>111</v>
      </c>
      <c r="E26" s="90">
        <v>8110080210</v>
      </c>
      <c r="F26" s="35">
        <v>200</v>
      </c>
      <c r="G26" s="116">
        <f>G27</f>
        <v>248818</v>
      </c>
      <c r="H26" s="116">
        <f>H27</f>
        <v>41821.18</v>
      </c>
      <c r="I26" s="116">
        <f>I27</f>
        <v>274977.58</v>
      </c>
      <c r="K26" s="22"/>
    </row>
    <row r="27" spans="1:11" ht="40.5" customHeight="1">
      <c r="A27" s="28">
        <v>16</v>
      </c>
      <c r="B27" s="34" t="s">
        <v>180</v>
      </c>
      <c r="C27" s="28">
        <v>834</v>
      </c>
      <c r="D27" s="36" t="s">
        <v>111</v>
      </c>
      <c r="E27" s="90">
        <v>8110080210</v>
      </c>
      <c r="F27" s="35">
        <v>240</v>
      </c>
      <c r="G27" s="116">
        <v>248818</v>
      </c>
      <c r="H27" s="116">
        <v>41821.18</v>
      </c>
      <c r="I27" s="116">
        <v>274977.58</v>
      </c>
      <c r="K27" s="22"/>
    </row>
    <row r="28" spans="1:11" ht="18" customHeight="1">
      <c r="A28" s="28">
        <v>17</v>
      </c>
      <c r="B28" s="34" t="s">
        <v>163</v>
      </c>
      <c r="C28" s="28">
        <v>834</v>
      </c>
      <c r="D28" s="36" t="s">
        <v>111</v>
      </c>
      <c r="E28" s="90">
        <v>8110080210</v>
      </c>
      <c r="F28" s="35">
        <v>800</v>
      </c>
      <c r="G28" s="116">
        <f>G29</f>
        <v>2934</v>
      </c>
      <c r="H28" s="116">
        <f>H29</f>
        <v>2934</v>
      </c>
      <c r="I28" s="116">
        <f>I29</f>
        <v>2934</v>
      </c>
      <c r="K28" s="22"/>
    </row>
    <row r="29" spans="1:11" ht="15.75" customHeight="1">
      <c r="A29" s="28">
        <v>18</v>
      </c>
      <c r="B29" s="34" t="s">
        <v>16</v>
      </c>
      <c r="C29" s="28">
        <v>834</v>
      </c>
      <c r="D29" s="36" t="s">
        <v>111</v>
      </c>
      <c r="E29" s="90">
        <v>8110080210</v>
      </c>
      <c r="F29" s="35">
        <v>850</v>
      </c>
      <c r="G29" s="116">
        <v>2934</v>
      </c>
      <c r="H29" s="116">
        <v>2934</v>
      </c>
      <c r="I29" s="116">
        <v>2934</v>
      </c>
      <c r="K29" s="22"/>
    </row>
    <row r="30" spans="1:10" ht="15" customHeight="1">
      <c r="A30" s="28">
        <v>19</v>
      </c>
      <c r="B30" s="27" t="s">
        <v>84</v>
      </c>
      <c r="C30" s="28">
        <v>834</v>
      </c>
      <c r="D30" s="32" t="s">
        <v>126</v>
      </c>
      <c r="E30" s="89"/>
      <c r="F30" s="28"/>
      <c r="G30" s="117">
        <f aca="true" t="shared" si="3" ref="G30:I31">G31</f>
        <v>1000</v>
      </c>
      <c r="H30" s="117">
        <f t="shared" si="3"/>
        <v>1000</v>
      </c>
      <c r="I30" s="117">
        <f t="shared" si="3"/>
        <v>1000</v>
      </c>
      <c r="J30" s="17"/>
    </row>
    <row r="31" spans="1:9" ht="29.25" customHeight="1">
      <c r="A31" s="28">
        <v>20</v>
      </c>
      <c r="B31" s="31" t="s">
        <v>161</v>
      </c>
      <c r="C31" s="28">
        <v>834</v>
      </c>
      <c r="D31" s="32" t="s">
        <v>126</v>
      </c>
      <c r="E31" s="89">
        <v>8100000000</v>
      </c>
      <c r="F31" s="28"/>
      <c r="G31" s="115">
        <f t="shared" si="3"/>
        <v>1000</v>
      </c>
      <c r="H31" s="115">
        <f t="shared" si="3"/>
        <v>1000</v>
      </c>
      <c r="I31" s="115">
        <f t="shared" si="3"/>
        <v>1000</v>
      </c>
    </row>
    <row r="32" spans="1:9" ht="30" customHeight="1">
      <c r="A32" s="28">
        <v>21</v>
      </c>
      <c r="B32" s="31" t="s">
        <v>245</v>
      </c>
      <c r="C32" s="28">
        <v>834</v>
      </c>
      <c r="D32" s="32" t="s">
        <v>126</v>
      </c>
      <c r="E32" s="89">
        <v>8110000000</v>
      </c>
      <c r="F32" s="28"/>
      <c r="G32" s="115">
        <f>G34</f>
        <v>1000</v>
      </c>
      <c r="H32" s="115">
        <f>H34</f>
        <v>1000</v>
      </c>
      <c r="I32" s="115">
        <f>I34</f>
        <v>1000</v>
      </c>
    </row>
    <row r="33" spans="1:9" ht="54" customHeight="1">
      <c r="A33" s="28">
        <v>22</v>
      </c>
      <c r="B33" s="27" t="s">
        <v>248</v>
      </c>
      <c r="C33" s="28">
        <v>834</v>
      </c>
      <c r="D33" s="32" t="s">
        <v>126</v>
      </c>
      <c r="E33" s="89">
        <v>8110080050</v>
      </c>
      <c r="F33" s="28"/>
      <c r="G33" s="115">
        <f aca="true" t="shared" si="4" ref="G33:I34">G34</f>
        <v>1000</v>
      </c>
      <c r="H33" s="115">
        <f t="shared" si="4"/>
        <v>1000</v>
      </c>
      <c r="I33" s="115">
        <f t="shared" si="4"/>
        <v>1000</v>
      </c>
    </row>
    <row r="34" spans="1:11" ht="15.75" customHeight="1">
      <c r="A34" s="28">
        <v>23</v>
      </c>
      <c r="B34" s="27" t="s">
        <v>163</v>
      </c>
      <c r="C34" s="28">
        <v>834</v>
      </c>
      <c r="D34" s="32" t="s">
        <v>126</v>
      </c>
      <c r="E34" s="89">
        <v>8110080050</v>
      </c>
      <c r="F34" s="32" t="s">
        <v>164</v>
      </c>
      <c r="G34" s="115">
        <f t="shared" si="4"/>
        <v>1000</v>
      </c>
      <c r="H34" s="115">
        <f t="shared" si="4"/>
        <v>1000</v>
      </c>
      <c r="I34" s="115">
        <f t="shared" si="4"/>
        <v>1000</v>
      </c>
      <c r="K34" s="21"/>
    </row>
    <row r="35" spans="1:11" ht="15.75" customHeight="1">
      <c r="A35" s="28">
        <v>24</v>
      </c>
      <c r="B35" s="27" t="s">
        <v>14</v>
      </c>
      <c r="C35" s="28">
        <v>834</v>
      </c>
      <c r="D35" s="32" t="s">
        <v>126</v>
      </c>
      <c r="E35" s="89">
        <v>8110080050</v>
      </c>
      <c r="F35" s="32" t="s">
        <v>13</v>
      </c>
      <c r="G35" s="115">
        <v>1000</v>
      </c>
      <c r="H35" s="115">
        <v>1000</v>
      </c>
      <c r="I35" s="115">
        <v>1000</v>
      </c>
      <c r="K35" s="22"/>
    </row>
    <row r="36" spans="1:11" ht="15.75" customHeight="1">
      <c r="A36" s="28">
        <v>25</v>
      </c>
      <c r="B36" s="31" t="s">
        <v>91</v>
      </c>
      <c r="C36" s="37">
        <v>834</v>
      </c>
      <c r="D36" s="38" t="s">
        <v>90</v>
      </c>
      <c r="E36" s="89"/>
      <c r="F36" s="32"/>
      <c r="G36" s="115">
        <f>G37+G44</f>
        <v>178431.29999999996</v>
      </c>
      <c r="H36" s="115">
        <f>H37+H44</f>
        <v>178431.29999999996</v>
      </c>
      <c r="I36" s="115">
        <f>I37+I44</f>
        <v>178431.29999999996</v>
      </c>
      <c r="K36" s="22"/>
    </row>
    <row r="37" spans="1:11" ht="56.25" customHeight="1">
      <c r="A37" s="28"/>
      <c r="B37" s="31" t="s">
        <v>386</v>
      </c>
      <c r="C37" s="37">
        <v>834</v>
      </c>
      <c r="D37" s="38" t="s">
        <v>90</v>
      </c>
      <c r="E37" s="89">
        <v>100000000</v>
      </c>
      <c r="F37" s="32"/>
      <c r="G37" s="115">
        <f>G38</f>
        <v>177421.18999999997</v>
      </c>
      <c r="H37" s="115">
        <f>G37</f>
        <v>177421.18999999997</v>
      </c>
      <c r="I37" s="115">
        <f>H37</f>
        <v>177421.18999999997</v>
      </c>
      <c r="K37" s="22"/>
    </row>
    <row r="38" spans="1:11" ht="30.75" customHeight="1">
      <c r="A38" s="28"/>
      <c r="B38" s="31" t="s">
        <v>387</v>
      </c>
      <c r="C38" s="37">
        <v>834</v>
      </c>
      <c r="D38" s="38" t="s">
        <v>90</v>
      </c>
      <c r="E38" s="32" t="s">
        <v>302</v>
      </c>
      <c r="F38" s="32"/>
      <c r="G38" s="115">
        <f>G39+G44</f>
        <v>177421.18999999997</v>
      </c>
      <c r="H38" s="115">
        <f aca="true" t="shared" si="5" ref="H38:I40">G38</f>
        <v>177421.18999999997</v>
      </c>
      <c r="I38" s="115">
        <f t="shared" si="5"/>
        <v>177421.18999999997</v>
      </c>
      <c r="K38" s="22"/>
    </row>
    <row r="39" spans="1:11" ht="107.25" customHeight="1">
      <c r="A39" s="28"/>
      <c r="B39" s="31" t="s">
        <v>388</v>
      </c>
      <c r="C39" s="37">
        <v>834</v>
      </c>
      <c r="D39" s="38" t="s">
        <v>90</v>
      </c>
      <c r="E39" s="32" t="s">
        <v>303</v>
      </c>
      <c r="F39" s="32"/>
      <c r="G39" s="115">
        <f>G40+G42</f>
        <v>176411.08</v>
      </c>
      <c r="H39" s="115">
        <f t="shared" si="5"/>
        <v>176411.08</v>
      </c>
      <c r="I39" s="115">
        <f t="shared" si="5"/>
        <v>176411.08</v>
      </c>
      <c r="K39" s="22"/>
    </row>
    <row r="40" spans="1:11" ht="81.75" customHeight="1">
      <c r="A40" s="28"/>
      <c r="B40" s="31" t="s">
        <v>301</v>
      </c>
      <c r="C40" s="37">
        <v>834</v>
      </c>
      <c r="D40" s="38" t="s">
        <v>90</v>
      </c>
      <c r="E40" s="32" t="s">
        <v>303</v>
      </c>
      <c r="F40" s="32" t="s">
        <v>15</v>
      </c>
      <c r="G40" s="115">
        <f>G41</f>
        <v>174411.08</v>
      </c>
      <c r="H40" s="115">
        <f t="shared" si="5"/>
        <v>174411.08</v>
      </c>
      <c r="I40" s="115">
        <f t="shared" si="5"/>
        <v>174411.08</v>
      </c>
      <c r="K40" s="22"/>
    </row>
    <row r="41" spans="1:11" ht="36" customHeight="1">
      <c r="A41" s="28"/>
      <c r="B41" s="31" t="s">
        <v>160</v>
      </c>
      <c r="C41" s="37">
        <v>834</v>
      </c>
      <c r="D41" s="38" t="s">
        <v>90</v>
      </c>
      <c r="E41" s="32" t="s">
        <v>303</v>
      </c>
      <c r="F41" s="32" t="s">
        <v>176</v>
      </c>
      <c r="G41" s="115">
        <v>174411.08</v>
      </c>
      <c r="H41" s="115">
        <f>G41</f>
        <v>174411.08</v>
      </c>
      <c r="I41" s="115">
        <f>H41</f>
        <v>174411.08</v>
      </c>
      <c r="K41" s="22"/>
    </row>
    <row r="42" spans="1:11" ht="36" customHeight="1">
      <c r="A42" s="28"/>
      <c r="B42" s="31" t="s">
        <v>177</v>
      </c>
      <c r="C42" s="37">
        <v>834</v>
      </c>
      <c r="D42" s="38" t="s">
        <v>90</v>
      </c>
      <c r="E42" s="32" t="s">
        <v>303</v>
      </c>
      <c r="F42" s="32" t="s">
        <v>178</v>
      </c>
      <c r="G42" s="115">
        <v>2000</v>
      </c>
      <c r="H42" s="115">
        <v>2000</v>
      </c>
      <c r="I42" s="115">
        <f>H42</f>
        <v>2000</v>
      </c>
      <c r="K42" s="22"/>
    </row>
    <row r="43" spans="1:11" ht="42" customHeight="1">
      <c r="A43" s="28"/>
      <c r="B43" s="31" t="s">
        <v>180</v>
      </c>
      <c r="C43" s="37">
        <v>834</v>
      </c>
      <c r="D43" s="38" t="s">
        <v>90</v>
      </c>
      <c r="E43" s="32" t="s">
        <v>303</v>
      </c>
      <c r="F43" s="32" t="s">
        <v>181</v>
      </c>
      <c r="G43" s="115">
        <v>2000</v>
      </c>
      <c r="H43" s="115">
        <v>2000</v>
      </c>
      <c r="I43" s="115">
        <v>2000</v>
      </c>
      <c r="K43" s="22"/>
    </row>
    <row r="44" spans="1:11" ht="27" customHeight="1">
      <c r="A44" s="28">
        <v>34</v>
      </c>
      <c r="B44" s="31" t="s">
        <v>161</v>
      </c>
      <c r="C44" s="28">
        <v>834</v>
      </c>
      <c r="D44" s="32" t="s">
        <v>90</v>
      </c>
      <c r="E44" s="89">
        <v>8100000000</v>
      </c>
      <c r="F44" s="32"/>
      <c r="G44" s="115">
        <f>G45</f>
        <v>1010.11</v>
      </c>
      <c r="H44" s="115">
        <f>H45</f>
        <v>1010.11</v>
      </c>
      <c r="I44" s="115">
        <f>I45</f>
        <v>1010.11</v>
      </c>
      <c r="K44" s="22"/>
    </row>
    <row r="45" spans="1:11" ht="32.25" customHeight="1">
      <c r="A45" s="28">
        <v>35</v>
      </c>
      <c r="B45" s="31" t="s">
        <v>245</v>
      </c>
      <c r="C45" s="28">
        <v>834</v>
      </c>
      <c r="D45" s="32" t="s">
        <v>90</v>
      </c>
      <c r="E45" s="89">
        <v>8110000000</v>
      </c>
      <c r="F45" s="32"/>
      <c r="G45" s="115">
        <f>G46+G49</f>
        <v>1010.11</v>
      </c>
      <c r="H45" s="115">
        <f>H46+H49</f>
        <v>1010.11</v>
      </c>
      <c r="I45" s="115">
        <f>I46+I49</f>
        <v>1010.11</v>
      </c>
      <c r="K45" s="22"/>
    </row>
    <row r="46" spans="1:11" ht="96" customHeight="1">
      <c r="A46" s="28">
        <v>37</v>
      </c>
      <c r="B46" s="27" t="s">
        <v>249</v>
      </c>
      <c r="C46" s="28">
        <v>834</v>
      </c>
      <c r="D46" s="32" t="s">
        <v>90</v>
      </c>
      <c r="E46" s="89">
        <v>8110075140</v>
      </c>
      <c r="F46" s="32"/>
      <c r="G46" s="115">
        <f aca="true" t="shared" si="6" ref="G46:I47">G47</f>
        <v>1010.11</v>
      </c>
      <c r="H46" s="115">
        <f t="shared" si="6"/>
        <v>1010.11</v>
      </c>
      <c r="I46" s="115">
        <f t="shared" si="6"/>
        <v>1010.11</v>
      </c>
      <c r="K46" s="22"/>
    </row>
    <row r="47" spans="1:11" ht="27.75" customHeight="1">
      <c r="A47" s="28">
        <v>38</v>
      </c>
      <c r="B47" s="34" t="s">
        <v>177</v>
      </c>
      <c r="C47" s="28">
        <v>834</v>
      </c>
      <c r="D47" s="36" t="s">
        <v>90</v>
      </c>
      <c r="E47" s="90">
        <v>8110075140</v>
      </c>
      <c r="F47" s="36" t="s">
        <v>178</v>
      </c>
      <c r="G47" s="116">
        <f t="shared" si="6"/>
        <v>1010.11</v>
      </c>
      <c r="H47" s="116">
        <f t="shared" si="6"/>
        <v>1010.11</v>
      </c>
      <c r="I47" s="116">
        <f t="shared" si="6"/>
        <v>1010.11</v>
      </c>
      <c r="K47" s="22"/>
    </row>
    <row r="48" spans="1:11" ht="40.5" customHeight="1">
      <c r="A48" s="28">
        <v>39</v>
      </c>
      <c r="B48" s="34" t="s">
        <v>180</v>
      </c>
      <c r="C48" s="28">
        <v>834</v>
      </c>
      <c r="D48" s="36" t="s">
        <v>90</v>
      </c>
      <c r="E48" s="90">
        <v>8110075140</v>
      </c>
      <c r="F48" s="36" t="s">
        <v>181</v>
      </c>
      <c r="G48" s="116">
        <v>1010.11</v>
      </c>
      <c r="H48" s="116">
        <v>1010.11</v>
      </c>
      <c r="I48" s="116">
        <v>1010.11</v>
      </c>
      <c r="K48" s="22"/>
    </row>
    <row r="49" spans="1:11" ht="93" customHeight="1" hidden="1">
      <c r="A49" s="28">
        <v>40</v>
      </c>
      <c r="B49" s="31" t="s">
        <v>165</v>
      </c>
      <c r="C49" s="28">
        <v>834</v>
      </c>
      <c r="D49" s="32" t="s">
        <v>90</v>
      </c>
      <c r="E49" s="89">
        <v>8110080850</v>
      </c>
      <c r="F49" s="32"/>
      <c r="G49" s="115">
        <f aca="true" t="shared" si="7" ref="G49:I50">G50</f>
        <v>0</v>
      </c>
      <c r="H49" s="115">
        <f t="shared" si="7"/>
        <v>0</v>
      </c>
      <c r="I49" s="115">
        <f t="shared" si="7"/>
        <v>0</v>
      </c>
      <c r="K49" s="22"/>
    </row>
    <row r="50" spans="1:11" ht="33" customHeight="1" hidden="1">
      <c r="A50" s="28">
        <v>41</v>
      </c>
      <c r="B50" s="34" t="s">
        <v>177</v>
      </c>
      <c r="C50" s="28">
        <v>834</v>
      </c>
      <c r="D50" s="32" t="s">
        <v>90</v>
      </c>
      <c r="E50" s="89">
        <v>8110080850</v>
      </c>
      <c r="F50" s="32" t="s">
        <v>178</v>
      </c>
      <c r="G50" s="115">
        <f t="shared" si="7"/>
        <v>0</v>
      </c>
      <c r="H50" s="115">
        <f t="shared" si="7"/>
        <v>0</v>
      </c>
      <c r="I50" s="115">
        <f t="shared" si="7"/>
        <v>0</v>
      </c>
      <c r="K50" s="22"/>
    </row>
    <row r="51" spans="1:11" ht="41.25" customHeight="1" hidden="1">
      <c r="A51" s="28">
        <v>42</v>
      </c>
      <c r="B51" s="34" t="s">
        <v>180</v>
      </c>
      <c r="C51" s="28">
        <v>834</v>
      </c>
      <c r="D51" s="32" t="s">
        <v>90</v>
      </c>
      <c r="E51" s="89">
        <v>8110080850</v>
      </c>
      <c r="F51" s="32" t="s">
        <v>181</v>
      </c>
      <c r="G51" s="115">
        <v>0</v>
      </c>
      <c r="H51" s="115">
        <v>0</v>
      </c>
      <c r="I51" s="115">
        <v>0</v>
      </c>
      <c r="K51" s="22"/>
    </row>
    <row r="52" spans="1:11" ht="15.75" customHeight="1">
      <c r="A52" s="28">
        <v>43</v>
      </c>
      <c r="B52" s="27" t="s">
        <v>92</v>
      </c>
      <c r="C52" s="28">
        <v>834</v>
      </c>
      <c r="D52" s="32" t="s">
        <v>94</v>
      </c>
      <c r="E52" s="89"/>
      <c r="F52" s="32"/>
      <c r="G52" s="116">
        <f aca="true" t="shared" si="8" ref="G52:I55">G53</f>
        <v>36992.5</v>
      </c>
      <c r="H52" s="116">
        <f t="shared" si="8"/>
        <v>38717.5</v>
      </c>
      <c r="I52" s="116">
        <f t="shared" si="8"/>
        <v>0</v>
      </c>
      <c r="K52" s="22"/>
    </row>
    <row r="53" spans="1:11" ht="15.75" customHeight="1">
      <c r="A53" s="28">
        <v>44</v>
      </c>
      <c r="B53" s="27" t="s">
        <v>93</v>
      </c>
      <c r="C53" s="28">
        <v>834</v>
      </c>
      <c r="D53" s="32" t="s">
        <v>95</v>
      </c>
      <c r="E53" s="89"/>
      <c r="F53" s="32"/>
      <c r="G53" s="117">
        <f t="shared" si="8"/>
        <v>36992.5</v>
      </c>
      <c r="H53" s="117">
        <f t="shared" si="8"/>
        <v>38717.5</v>
      </c>
      <c r="I53" s="117">
        <f t="shared" si="8"/>
        <v>0</v>
      </c>
      <c r="K53" s="22"/>
    </row>
    <row r="54" spans="1:11" ht="28.5" customHeight="1">
      <c r="A54" s="28">
        <v>45</v>
      </c>
      <c r="B54" s="31" t="s">
        <v>161</v>
      </c>
      <c r="C54" s="28">
        <v>834</v>
      </c>
      <c r="D54" s="32" t="s">
        <v>95</v>
      </c>
      <c r="E54" s="89">
        <v>8100000000</v>
      </c>
      <c r="F54" s="32"/>
      <c r="G54" s="117">
        <f t="shared" si="8"/>
        <v>36992.5</v>
      </c>
      <c r="H54" s="117">
        <f t="shared" si="8"/>
        <v>38717.5</v>
      </c>
      <c r="I54" s="117">
        <f t="shared" si="8"/>
        <v>0</v>
      </c>
      <c r="K54" s="22"/>
    </row>
    <row r="55" spans="1:11" ht="31.5" customHeight="1">
      <c r="A55" s="28">
        <v>46</v>
      </c>
      <c r="B55" s="31" t="s">
        <v>245</v>
      </c>
      <c r="C55" s="28">
        <v>834</v>
      </c>
      <c r="D55" s="32" t="s">
        <v>95</v>
      </c>
      <c r="E55" s="89">
        <v>8110000000</v>
      </c>
      <c r="F55" s="32"/>
      <c r="G55" s="117">
        <f>G56</f>
        <v>36992.5</v>
      </c>
      <c r="H55" s="117">
        <f t="shared" si="8"/>
        <v>38717.5</v>
      </c>
      <c r="I55" s="117">
        <f t="shared" si="8"/>
        <v>0</v>
      </c>
      <c r="K55" s="22"/>
    </row>
    <row r="56" spans="1:11" ht="81.75" customHeight="1">
      <c r="A56" s="28">
        <v>47</v>
      </c>
      <c r="B56" s="27" t="s">
        <v>250</v>
      </c>
      <c r="C56" s="28">
        <v>834</v>
      </c>
      <c r="D56" s="32" t="s">
        <v>95</v>
      </c>
      <c r="E56" s="89">
        <v>8110051180</v>
      </c>
      <c r="F56" s="32"/>
      <c r="G56" s="117">
        <f>G57+G59</f>
        <v>36992.5</v>
      </c>
      <c r="H56" s="117">
        <f>H57+H59</f>
        <v>38717.5</v>
      </c>
      <c r="I56" s="117">
        <f>I57+I59</f>
        <v>0</v>
      </c>
      <c r="K56" s="22"/>
    </row>
    <row r="57" spans="1:11" ht="80.25" customHeight="1">
      <c r="A57" s="28">
        <v>48</v>
      </c>
      <c r="B57" s="31" t="s">
        <v>179</v>
      </c>
      <c r="C57" s="28">
        <v>834</v>
      </c>
      <c r="D57" s="32" t="s">
        <v>95</v>
      </c>
      <c r="E57" s="89">
        <v>8110051180</v>
      </c>
      <c r="F57" s="32" t="s">
        <v>15</v>
      </c>
      <c r="G57" s="117">
        <f>G58</f>
        <v>36992.5</v>
      </c>
      <c r="H57" s="117">
        <f>H58</f>
        <v>38717.5</v>
      </c>
      <c r="I57" s="117">
        <f>I58</f>
        <v>0</v>
      </c>
      <c r="K57" s="22"/>
    </row>
    <row r="58" spans="1:11" ht="28.5" customHeight="1">
      <c r="A58" s="28">
        <v>49</v>
      </c>
      <c r="B58" s="31" t="s">
        <v>160</v>
      </c>
      <c r="C58" s="28">
        <v>834</v>
      </c>
      <c r="D58" s="38" t="s">
        <v>95</v>
      </c>
      <c r="E58" s="91">
        <v>8110051180</v>
      </c>
      <c r="F58" s="38" t="s">
        <v>176</v>
      </c>
      <c r="G58" s="117">
        <v>36992.5</v>
      </c>
      <c r="H58" s="117">
        <v>38717.5</v>
      </c>
      <c r="I58" s="117">
        <v>0</v>
      </c>
      <c r="K58" s="22"/>
    </row>
    <row r="59" spans="1:11" ht="28.5" customHeight="1">
      <c r="A59" s="28">
        <v>50</v>
      </c>
      <c r="B59" s="31" t="s">
        <v>177</v>
      </c>
      <c r="C59" s="28">
        <v>834</v>
      </c>
      <c r="D59" s="38" t="s">
        <v>95</v>
      </c>
      <c r="E59" s="91">
        <v>8110051180</v>
      </c>
      <c r="F59" s="38" t="s">
        <v>178</v>
      </c>
      <c r="G59" s="117">
        <f>G60</f>
        <v>0</v>
      </c>
      <c r="H59" s="117">
        <v>0</v>
      </c>
      <c r="I59" s="117">
        <f>I60</f>
        <v>0</v>
      </c>
      <c r="K59" s="22"/>
    </row>
    <row r="60" spans="1:11" ht="38.25" customHeight="1">
      <c r="A60" s="28">
        <v>51</v>
      </c>
      <c r="B60" s="31" t="s">
        <v>180</v>
      </c>
      <c r="C60" s="28">
        <v>834</v>
      </c>
      <c r="D60" s="38" t="s">
        <v>95</v>
      </c>
      <c r="E60" s="91">
        <v>8110051180</v>
      </c>
      <c r="F60" s="38" t="s">
        <v>181</v>
      </c>
      <c r="G60" s="117">
        <v>0</v>
      </c>
      <c r="H60" s="117">
        <v>0</v>
      </c>
      <c r="I60" s="117">
        <v>0</v>
      </c>
      <c r="K60" s="22"/>
    </row>
    <row r="61" spans="1:11" ht="28.5" customHeight="1" hidden="1">
      <c r="A61" s="28">
        <v>52</v>
      </c>
      <c r="B61" s="27" t="s">
        <v>96</v>
      </c>
      <c r="C61" s="28">
        <v>834</v>
      </c>
      <c r="D61" s="32" t="s">
        <v>103</v>
      </c>
      <c r="E61" s="89"/>
      <c r="F61" s="32"/>
      <c r="G61" s="116">
        <f aca="true" t="shared" si="9" ref="G61:I64">G62</f>
        <v>0</v>
      </c>
      <c r="H61" s="116">
        <f t="shared" si="9"/>
        <v>0</v>
      </c>
      <c r="I61" s="116">
        <f t="shared" si="9"/>
        <v>0</v>
      </c>
      <c r="K61" s="22"/>
    </row>
    <row r="62" spans="1:11" ht="41.25" customHeight="1" hidden="1">
      <c r="A62" s="28">
        <v>53</v>
      </c>
      <c r="B62" s="27" t="s">
        <v>102</v>
      </c>
      <c r="C62" s="28">
        <v>834</v>
      </c>
      <c r="D62" s="32" t="s">
        <v>104</v>
      </c>
      <c r="E62" s="89"/>
      <c r="F62" s="32"/>
      <c r="G62" s="117">
        <f>G63</f>
        <v>0</v>
      </c>
      <c r="H62" s="117">
        <f t="shared" si="9"/>
        <v>0</v>
      </c>
      <c r="I62" s="117">
        <f t="shared" si="9"/>
        <v>0</v>
      </c>
      <c r="K62" s="22"/>
    </row>
    <row r="63" spans="1:11" ht="60.75" customHeight="1" hidden="1">
      <c r="A63" s="28">
        <v>54</v>
      </c>
      <c r="B63" s="27" t="s">
        <v>31</v>
      </c>
      <c r="C63" s="28">
        <v>834</v>
      </c>
      <c r="D63" s="32" t="s">
        <v>104</v>
      </c>
      <c r="E63" s="89">
        <v>100000000</v>
      </c>
      <c r="F63" s="32"/>
      <c r="G63" s="117">
        <f>G64</f>
        <v>0</v>
      </c>
      <c r="H63" s="117">
        <f>H64</f>
        <v>0</v>
      </c>
      <c r="I63" s="117">
        <f>I64</f>
        <v>0</v>
      </c>
      <c r="K63" s="22"/>
    </row>
    <row r="64" spans="1:11" ht="42.75" customHeight="1" hidden="1">
      <c r="A64" s="28">
        <v>55</v>
      </c>
      <c r="B64" s="27" t="s">
        <v>166</v>
      </c>
      <c r="C64" s="28">
        <v>834</v>
      </c>
      <c r="D64" s="32" t="s">
        <v>104</v>
      </c>
      <c r="E64" s="89">
        <v>130000000</v>
      </c>
      <c r="F64" s="32"/>
      <c r="G64" s="116">
        <f>G65</f>
        <v>0</v>
      </c>
      <c r="H64" s="116">
        <f t="shared" si="9"/>
        <v>0</v>
      </c>
      <c r="I64" s="116">
        <f t="shared" si="9"/>
        <v>0</v>
      </c>
      <c r="K64" s="22"/>
    </row>
    <row r="65" spans="1:11" ht="113.25" customHeight="1" hidden="1">
      <c r="A65" s="28">
        <v>56</v>
      </c>
      <c r="B65" s="27" t="s">
        <v>28</v>
      </c>
      <c r="C65" s="28">
        <v>834</v>
      </c>
      <c r="D65" s="32" t="s">
        <v>104</v>
      </c>
      <c r="E65" s="89">
        <v>130082020</v>
      </c>
      <c r="F65" s="32"/>
      <c r="G65" s="116">
        <f>G66</f>
        <v>0</v>
      </c>
      <c r="H65" s="116">
        <f>H66</f>
        <v>0</v>
      </c>
      <c r="I65" s="116">
        <f>I66</f>
        <v>0</v>
      </c>
      <c r="K65" s="22"/>
    </row>
    <row r="66" spans="1:11" ht="25.5" customHeight="1" hidden="1">
      <c r="A66" s="28">
        <v>57</v>
      </c>
      <c r="B66" s="34" t="s">
        <v>177</v>
      </c>
      <c r="C66" s="28">
        <v>834</v>
      </c>
      <c r="D66" s="36" t="s">
        <v>104</v>
      </c>
      <c r="E66" s="90">
        <v>130082020</v>
      </c>
      <c r="F66" s="36" t="s">
        <v>178</v>
      </c>
      <c r="G66" s="116">
        <f>G67</f>
        <v>0</v>
      </c>
      <c r="H66" s="116">
        <f>H67</f>
        <v>0</v>
      </c>
      <c r="I66" s="116">
        <f>I67</f>
        <v>0</v>
      </c>
      <c r="K66" s="22"/>
    </row>
    <row r="67" spans="1:11" ht="42" customHeight="1" hidden="1">
      <c r="A67" s="28">
        <v>58</v>
      </c>
      <c r="B67" s="34" t="s">
        <v>180</v>
      </c>
      <c r="C67" s="28">
        <v>834</v>
      </c>
      <c r="D67" s="36" t="s">
        <v>104</v>
      </c>
      <c r="E67" s="90">
        <v>130082020</v>
      </c>
      <c r="F67" s="36" t="s">
        <v>181</v>
      </c>
      <c r="G67" s="116">
        <v>0</v>
      </c>
      <c r="H67" s="116">
        <v>0</v>
      </c>
      <c r="I67" s="116">
        <v>0</v>
      </c>
      <c r="K67" s="22"/>
    </row>
    <row r="68" spans="1:11" ht="17.25" customHeight="1">
      <c r="A68" s="28">
        <v>59</v>
      </c>
      <c r="B68" s="34" t="s">
        <v>187</v>
      </c>
      <c r="C68" s="28">
        <v>834</v>
      </c>
      <c r="D68" s="36" t="s">
        <v>189</v>
      </c>
      <c r="E68" s="90"/>
      <c r="F68" s="36"/>
      <c r="G68" s="118">
        <f aca="true" t="shared" si="10" ref="G68:I70">G69</f>
        <v>37000</v>
      </c>
      <c r="H68" s="116">
        <f t="shared" si="10"/>
        <v>39400</v>
      </c>
      <c r="I68" s="116">
        <f t="shared" si="10"/>
        <v>44900</v>
      </c>
      <c r="K68" s="22"/>
    </row>
    <row r="69" spans="1:11" ht="18.75" customHeight="1">
      <c r="A69" s="28">
        <v>60</v>
      </c>
      <c r="B69" s="34" t="s">
        <v>167</v>
      </c>
      <c r="C69" s="28">
        <v>834</v>
      </c>
      <c r="D69" s="36" t="s">
        <v>190</v>
      </c>
      <c r="E69" s="90"/>
      <c r="F69" s="36"/>
      <c r="G69" s="116">
        <f t="shared" si="10"/>
        <v>37000</v>
      </c>
      <c r="H69" s="116">
        <f t="shared" si="10"/>
        <v>39400</v>
      </c>
      <c r="I69" s="116">
        <f t="shared" si="10"/>
        <v>44900</v>
      </c>
      <c r="K69" s="22"/>
    </row>
    <row r="70" spans="1:11" ht="56.25" customHeight="1">
      <c r="A70" s="28">
        <v>61</v>
      </c>
      <c r="B70" s="34" t="s">
        <v>251</v>
      </c>
      <c r="C70" s="28">
        <v>834</v>
      </c>
      <c r="D70" s="36" t="s">
        <v>190</v>
      </c>
      <c r="E70" s="90">
        <v>100000000</v>
      </c>
      <c r="F70" s="36"/>
      <c r="G70" s="116">
        <f t="shared" si="10"/>
        <v>37000</v>
      </c>
      <c r="H70" s="116">
        <f t="shared" si="10"/>
        <v>39400</v>
      </c>
      <c r="I70" s="116">
        <f t="shared" si="10"/>
        <v>44900</v>
      </c>
      <c r="K70" s="22"/>
    </row>
    <row r="71" spans="1:11" ht="42" customHeight="1">
      <c r="A71" s="28">
        <v>62</v>
      </c>
      <c r="B71" s="34" t="s">
        <v>252</v>
      </c>
      <c r="C71" s="28">
        <v>834</v>
      </c>
      <c r="D71" s="36" t="s">
        <v>190</v>
      </c>
      <c r="E71" s="90">
        <v>120000000</v>
      </c>
      <c r="F71" s="36"/>
      <c r="G71" s="116">
        <v>37000</v>
      </c>
      <c r="H71" s="116">
        <f>H72</f>
        <v>39400</v>
      </c>
      <c r="I71" s="116">
        <f>I72</f>
        <v>44900</v>
      </c>
      <c r="K71" s="22"/>
    </row>
    <row r="72" spans="1:11" ht="129.75" customHeight="1">
      <c r="A72" s="28">
        <v>63</v>
      </c>
      <c r="B72" s="34" t="s">
        <v>295</v>
      </c>
      <c r="C72" s="28">
        <v>834</v>
      </c>
      <c r="D72" s="36" t="s">
        <v>190</v>
      </c>
      <c r="E72" s="90">
        <v>120081090</v>
      </c>
      <c r="F72" s="36"/>
      <c r="G72" s="116">
        <f aca="true" t="shared" si="11" ref="G72:I73">G73</f>
        <v>37000</v>
      </c>
      <c r="H72" s="116">
        <f t="shared" si="11"/>
        <v>39400</v>
      </c>
      <c r="I72" s="116">
        <f>I73</f>
        <v>44900</v>
      </c>
      <c r="K72" s="22"/>
    </row>
    <row r="73" spans="1:11" ht="30.75" customHeight="1">
      <c r="A73" s="28">
        <v>64</v>
      </c>
      <c r="B73" s="34" t="s">
        <v>177</v>
      </c>
      <c r="C73" s="28">
        <v>834</v>
      </c>
      <c r="D73" s="36" t="s">
        <v>190</v>
      </c>
      <c r="E73" s="90">
        <v>120081090</v>
      </c>
      <c r="F73" s="36" t="s">
        <v>178</v>
      </c>
      <c r="G73" s="116">
        <f t="shared" si="11"/>
        <v>37000</v>
      </c>
      <c r="H73" s="116">
        <f t="shared" si="11"/>
        <v>39400</v>
      </c>
      <c r="I73" s="116">
        <f t="shared" si="11"/>
        <v>44900</v>
      </c>
      <c r="K73" s="22"/>
    </row>
    <row r="74" spans="1:11" ht="38.25" customHeight="1">
      <c r="A74" s="28">
        <v>65</v>
      </c>
      <c r="B74" s="34" t="s">
        <v>180</v>
      </c>
      <c r="C74" s="28">
        <v>834</v>
      </c>
      <c r="D74" s="36" t="s">
        <v>190</v>
      </c>
      <c r="E74" s="90">
        <v>120081090</v>
      </c>
      <c r="F74" s="36" t="s">
        <v>181</v>
      </c>
      <c r="G74" s="116">
        <v>37000</v>
      </c>
      <c r="H74" s="116">
        <v>39400</v>
      </c>
      <c r="I74" s="116">
        <v>44900</v>
      </c>
      <c r="K74" s="22"/>
    </row>
    <row r="75" spans="1:11" ht="1.5" customHeight="1" hidden="1">
      <c r="A75" s="28">
        <v>66</v>
      </c>
      <c r="B75" s="99" t="s">
        <v>230</v>
      </c>
      <c r="C75" s="28">
        <v>834</v>
      </c>
      <c r="D75" s="36" t="s">
        <v>190</v>
      </c>
      <c r="E75" s="90">
        <v>120082120</v>
      </c>
      <c r="F75" s="36"/>
      <c r="G75" s="116">
        <v>0</v>
      </c>
      <c r="H75" s="116">
        <v>0</v>
      </c>
      <c r="I75" s="116">
        <v>0</v>
      </c>
      <c r="K75" s="22"/>
    </row>
    <row r="76" spans="1:11" ht="29.25" customHeight="1" hidden="1">
      <c r="A76" s="28">
        <v>67</v>
      </c>
      <c r="B76" s="34" t="s">
        <v>177</v>
      </c>
      <c r="C76" s="28">
        <v>834</v>
      </c>
      <c r="D76" s="36" t="s">
        <v>190</v>
      </c>
      <c r="E76" s="90">
        <v>120082120</v>
      </c>
      <c r="F76" s="36" t="s">
        <v>178</v>
      </c>
      <c r="G76" s="116">
        <v>0</v>
      </c>
      <c r="H76" s="116">
        <v>0</v>
      </c>
      <c r="I76" s="116">
        <v>0</v>
      </c>
      <c r="K76" s="22"/>
    </row>
    <row r="77" spans="1:11" ht="39" customHeight="1" hidden="1">
      <c r="A77" s="28">
        <v>68</v>
      </c>
      <c r="B77" s="34" t="s">
        <v>180</v>
      </c>
      <c r="C77" s="28">
        <v>834</v>
      </c>
      <c r="D77" s="36" t="s">
        <v>190</v>
      </c>
      <c r="E77" s="90">
        <v>120082120</v>
      </c>
      <c r="F77" s="36" t="s">
        <v>181</v>
      </c>
      <c r="G77" s="116">
        <v>0</v>
      </c>
      <c r="H77" s="116">
        <v>0</v>
      </c>
      <c r="I77" s="116">
        <v>0</v>
      </c>
      <c r="K77" s="22"/>
    </row>
    <row r="78" spans="1:10" ht="17.25" customHeight="1">
      <c r="A78" s="28">
        <v>69</v>
      </c>
      <c r="B78" s="27" t="s">
        <v>105</v>
      </c>
      <c r="C78" s="28">
        <v>834</v>
      </c>
      <c r="D78" s="32" t="s">
        <v>112</v>
      </c>
      <c r="E78" s="89"/>
      <c r="F78" s="28"/>
      <c r="G78" s="118">
        <f>G79+G85</f>
        <v>353340</v>
      </c>
      <c r="H78" s="117">
        <f>H79+H85</f>
        <v>353340</v>
      </c>
      <c r="I78" s="117">
        <f>I79+I85</f>
        <v>353340</v>
      </c>
      <c r="J78" s="17"/>
    </row>
    <row r="79" spans="1:10" ht="17.25" customHeight="1">
      <c r="A79" s="28"/>
      <c r="B79" s="27" t="s">
        <v>238</v>
      </c>
      <c r="C79" s="28">
        <v>834</v>
      </c>
      <c r="D79" s="32" t="s">
        <v>234</v>
      </c>
      <c r="E79" s="89"/>
      <c r="F79" s="28"/>
      <c r="G79" s="118">
        <f aca="true" t="shared" si="12" ref="G79:H83">G80</f>
        <v>42985</v>
      </c>
      <c r="H79" s="117">
        <f t="shared" si="12"/>
        <v>42985</v>
      </c>
      <c r="I79" s="117">
        <f>I84</f>
        <v>42985</v>
      </c>
      <c r="J79" s="17"/>
    </row>
    <row r="80" spans="1:10" ht="57" customHeight="1">
      <c r="A80" s="28"/>
      <c r="B80" s="27" t="s">
        <v>237</v>
      </c>
      <c r="C80" s="28">
        <v>834</v>
      </c>
      <c r="D80" s="32" t="s">
        <v>234</v>
      </c>
      <c r="E80" s="89">
        <v>100000000</v>
      </c>
      <c r="F80" s="28"/>
      <c r="G80" s="116">
        <f t="shared" si="12"/>
        <v>42985</v>
      </c>
      <c r="H80" s="117">
        <f t="shared" si="12"/>
        <v>42985</v>
      </c>
      <c r="I80" s="117">
        <f>I79</f>
        <v>42985</v>
      </c>
      <c r="J80" s="17"/>
    </row>
    <row r="81" spans="1:10" ht="33" customHeight="1">
      <c r="A81" s="28"/>
      <c r="B81" s="27" t="s">
        <v>236</v>
      </c>
      <c r="C81" s="28">
        <v>834</v>
      </c>
      <c r="D81" s="32" t="s">
        <v>234</v>
      </c>
      <c r="E81" s="89">
        <v>110000000</v>
      </c>
      <c r="F81" s="28"/>
      <c r="G81" s="116">
        <v>42985</v>
      </c>
      <c r="H81" s="117">
        <f>H82</f>
        <v>42985</v>
      </c>
      <c r="I81" s="117">
        <f>I80</f>
        <v>42985</v>
      </c>
      <c r="J81" s="17"/>
    </row>
    <row r="82" spans="1:10" ht="111" customHeight="1">
      <c r="A82" s="28"/>
      <c r="B82" s="27" t="s">
        <v>235</v>
      </c>
      <c r="C82" s="28">
        <v>834</v>
      </c>
      <c r="D82" s="32" t="s">
        <v>234</v>
      </c>
      <c r="E82" s="89">
        <v>110083010</v>
      </c>
      <c r="F82" s="28"/>
      <c r="G82" s="116">
        <f t="shared" si="12"/>
        <v>42985</v>
      </c>
      <c r="H82" s="117">
        <f t="shared" si="12"/>
        <v>42985</v>
      </c>
      <c r="I82" s="117">
        <f>I81</f>
        <v>42985</v>
      </c>
      <c r="J82" s="17"/>
    </row>
    <row r="83" spans="1:10" ht="30" customHeight="1">
      <c r="A83" s="28"/>
      <c r="B83" s="27" t="s">
        <v>177</v>
      </c>
      <c r="C83" s="28">
        <v>834</v>
      </c>
      <c r="D83" s="32" t="s">
        <v>234</v>
      </c>
      <c r="E83" s="89">
        <v>110083010</v>
      </c>
      <c r="F83" s="28"/>
      <c r="G83" s="116">
        <f t="shared" si="12"/>
        <v>42985</v>
      </c>
      <c r="H83" s="117">
        <f t="shared" si="12"/>
        <v>42985</v>
      </c>
      <c r="I83" s="117">
        <f>I82</f>
        <v>42985</v>
      </c>
      <c r="J83" s="17"/>
    </row>
    <row r="84" spans="1:10" ht="38.25" customHeight="1">
      <c r="A84" s="28"/>
      <c r="B84" s="27" t="s">
        <v>180</v>
      </c>
      <c r="C84" s="28">
        <v>834</v>
      </c>
      <c r="D84" s="32" t="s">
        <v>234</v>
      </c>
      <c r="E84" s="89">
        <v>110083010</v>
      </c>
      <c r="F84" s="28"/>
      <c r="G84" s="116">
        <v>42985</v>
      </c>
      <c r="H84" s="117">
        <v>42985</v>
      </c>
      <c r="I84" s="117">
        <v>42985</v>
      </c>
      <c r="J84" s="17"/>
    </row>
    <row r="85" spans="1:9" ht="17.25" customHeight="1">
      <c r="A85" s="28">
        <v>70</v>
      </c>
      <c r="B85" s="27" t="s">
        <v>106</v>
      </c>
      <c r="C85" s="28">
        <v>834</v>
      </c>
      <c r="D85" s="32" t="s">
        <v>113</v>
      </c>
      <c r="E85" s="89"/>
      <c r="F85" s="28"/>
      <c r="G85" s="118">
        <f aca="true" t="shared" si="13" ref="G85:I86">G86</f>
        <v>310355</v>
      </c>
      <c r="H85" s="115">
        <f t="shared" si="13"/>
        <v>310355</v>
      </c>
      <c r="I85" s="115">
        <f t="shared" si="13"/>
        <v>310355</v>
      </c>
    </row>
    <row r="86" spans="1:9" ht="59.25" customHeight="1">
      <c r="A86" s="28">
        <v>71</v>
      </c>
      <c r="B86" s="27" t="s">
        <v>251</v>
      </c>
      <c r="C86" s="28">
        <v>834</v>
      </c>
      <c r="D86" s="32" t="s">
        <v>113</v>
      </c>
      <c r="E86" s="89">
        <v>100000000</v>
      </c>
      <c r="F86" s="28"/>
      <c r="G86" s="115">
        <f t="shared" si="13"/>
        <v>310355</v>
      </c>
      <c r="H86" s="115">
        <f t="shared" si="13"/>
        <v>310355</v>
      </c>
      <c r="I86" s="115">
        <f t="shared" si="13"/>
        <v>310355</v>
      </c>
    </row>
    <row r="87" spans="1:9" ht="30" customHeight="1">
      <c r="A87" s="28">
        <v>72</v>
      </c>
      <c r="B87" s="27" t="s">
        <v>253</v>
      </c>
      <c r="C87" s="28">
        <v>834</v>
      </c>
      <c r="D87" s="32" t="s">
        <v>113</v>
      </c>
      <c r="E87" s="89">
        <v>110000000</v>
      </c>
      <c r="F87" s="28"/>
      <c r="G87" s="116">
        <f>G88</f>
        <v>310355</v>
      </c>
      <c r="H87" s="116">
        <v>310355</v>
      </c>
      <c r="I87" s="116">
        <v>310355</v>
      </c>
    </row>
    <row r="88" spans="1:9" ht="97.5" customHeight="1">
      <c r="A88" s="28">
        <v>73</v>
      </c>
      <c r="B88" s="27" t="s">
        <v>286</v>
      </c>
      <c r="C88" s="28">
        <v>834</v>
      </c>
      <c r="D88" s="32" t="s">
        <v>113</v>
      </c>
      <c r="E88" s="89">
        <v>110081010</v>
      </c>
      <c r="F88" s="28"/>
      <c r="G88" s="115">
        <f aca="true" t="shared" si="14" ref="G88:I89">G89</f>
        <v>310355</v>
      </c>
      <c r="H88" s="115">
        <f t="shared" si="14"/>
        <v>310355</v>
      </c>
      <c r="I88" s="115">
        <f t="shared" si="14"/>
        <v>310355</v>
      </c>
    </row>
    <row r="89" spans="1:9" ht="34.5" customHeight="1">
      <c r="A89" s="28">
        <v>74</v>
      </c>
      <c r="B89" s="34" t="s">
        <v>177</v>
      </c>
      <c r="C89" s="28">
        <v>834</v>
      </c>
      <c r="D89" s="32" t="s">
        <v>113</v>
      </c>
      <c r="E89" s="89">
        <v>110081010</v>
      </c>
      <c r="F89" s="28">
        <v>200</v>
      </c>
      <c r="G89" s="115">
        <f t="shared" si="14"/>
        <v>310355</v>
      </c>
      <c r="H89" s="115">
        <f t="shared" si="14"/>
        <v>310355</v>
      </c>
      <c r="I89" s="115">
        <f t="shared" si="14"/>
        <v>310355</v>
      </c>
    </row>
    <row r="90" spans="1:11" ht="40.5" customHeight="1">
      <c r="A90" s="28">
        <v>75</v>
      </c>
      <c r="B90" s="34" t="s">
        <v>180</v>
      </c>
      <c r="C90" s="28">
        <v>834</v>
      </c>
      <c r="D90" s="32" t="s">
        <v>113</v>
      </c>
      <c r="E90" s="89">
        <v>110081010</v>
      </c>
      <c r="F90" s="28">
        <v>240</v>
      </c>
      <c r="G90" s="116">
        <v>310355</v>
      </c>
      <c r="H90" s="116">
        <v>310355</v>
      </c>
      <c r="I90" s="116">
        <v>310355</v>
      </c>
      <c r="K90" s="21"/>
    </row>
    <row r="91" spans="1:10" ht="16.5" customHeight="1">
      <c r="A91" s="28">
        <v>82</v>
      </c>
      <c r="B91" s="34" t="s">
        <v>129</v>
      </c>
      <c r="C91" s="28">
        <v>834</v>
      </c>
      <c r="D91" s="36" t="s">
        <v>114</v>
      </c>
      <c r="E91" s="90"/>
      <c r="F91" s="35"/>
      <c r="G91" s="118">
        <f aca="true" t="shared" si="15" ref="G91:I92">G92</f>
        <v>911292</v>
      </c>
      <c r="H91" s="116">
        <f t="shared" si="15"/>
        <v>911292</v>
      </c>
      <c r="I91" s="116">
        <f t="shared" si="15"/>
        <v>911292</v>
      </c>
      <c r="J91" s="17"/>
    </row>
    <row r="92" spans="1:9" ht="15.75" customHeight="1">
      <c r="A92" s="28">
        <v>83</v>
      </c>
      <c r="B92" s="34" t="s">
        <v>107</v>
      </c>
      <c r="C92" s="28">
        <v>834</v>
      </c>
      <c r="D92" s="36" t="s">
        <v>115</v>
      </c>
      <c r="E92" s="90"/>
      <c r="F92" s="36"/>
      <c r="G92" s="116">
        <f t="shared" si="15"/>
        <v>911292</v>
      </c>
      <c r="H92" s="116">
        <f t="shared" si="15"/>
        <v>911292</v>
      </c>
      <c r="I92" s="116">
        <f t="shared" si="15"/>
        <v>911292</v>
      </c>
    </row>
    <row r="93" spans="1:9" ht="31.5" customHeight="1">
      <c r="A93" s="28">
        <v>84</v>
      </c>
      <c r="B93" s="34" t="s">
        <v>254</v>
      </c>
      <c r="C93" s="28">
        <v>834</v>
      </c>
      <c r="D93" s="36" t="s">
        <v>115</v>
      </c>
      <c r="E93" s="90">
        <v>200000000</v>
      </c>
      <c r="F93" s="36"/>
      <c r="G93" s="116">
        <f>G94+G98</f>
        <v>911292</v>
      </c>
      <c r="H93" s="116">
        <f>H94+H98</f>
        <v>911292</v>
      </c>
      <c r="I93" s="116">
        <f>I94+I98</f>
        <v>911292</v>
      </c>
    </row>
    <row r="94" spans="1:9" ht="33" customHeight="1" hidden="1">
      <c r="A94" s="28">
        <v>85</v>
      </c>
      <c r="B94" s="34" t="s">
        <v>231</v>
      </c>
      <c r="C94" s="28">
        <v>834</v>
      </c>
      <c r="D94" s="36" t="s">
        <v>115</v>
      </c>
      <c r="E94" s="90">
        <v>210000000</v>
      </c>
      <c r="F94" s="36"/>
      <c r="G94" s="116">
        <f aca="true" t="shared" si="16" ref="G94:I96">G95</f>
        <v>0</v>
      </c>
      <c r="H94" s="116">
        <f t="shared" si="16"/>
        <v>0</v>
      </c>
      <c r="I94" s="116">
        <f t="shared" si="16"/>
        <v>0</v>
      </c>
    </row>
    <row r="95" spans="1:9" ht="81" customHeight="1" hidden="1">
      <c r="A95" s="28">
        <v>86</v>
      </c>
      <c r="B95" s="34" t="s">
        <v>37</v>
      </c>
      <c r="C95" s="28">
        <v>834</v>
      </c>
      <c r="D95" s="36" t="s">
        <v>115</v>
      </c>
      <c r="E95" s="90">
        <v>210080610</v>
      </c>
      <c r="F95" s="36"/>
      <c r="G95" s="116">
        <f t="shared" si="16"/>
        <v>0</v>
      </c>
      <c r="H95" s="116">
        <f t="shared" si="16"/>
        <v>0</v>
      </c>
      <c r="I95" s="116">
        <f t="shared" si="16"/>
        <v>0</v>
      </c>
    </row>
    <row r="96" spans="1:9" ht="43.5" customHeight="1" hidden="1">
      <c r="A96" s="28">
        <v>87</v>
      </c>
      <c r="B96" s="34" t="s">
        <v>133</v>
      </c>
      <c r="C96" s="28">
        <v>834</v>
      </c>
      <c r="D96" s="36" t="s">
        <v>115</v>
      </c>
      <c r="E96" s="90">
        <v>210080610</v>
      </c>
      <c r="F96" s="36" t="s">
        <v>205</v>
      </c>
      <c r="G96" s="116">
        <f t="shared" si="16"/>
        <v>0</v>
      </c>
      <c r="H96" s="116">
        <f t="shared" si="16"/>
        <v>0</v>
      </c>
      <c r="I96" s="116">
        <f t="shared" si="16"/>
        <v>0</v>
      </c>
    </row>
    <row r="97" spans="1:9" ht="0.75" customHeight="1">
      <c r="A97" s="28">
        <v>88</v>
      </c>
      <c r="B97" s="34" t="s">
        <v>206</v>
      </c>
      <c r="C97" s="28">
        <v>834</v>
      </c>
      <c r="D97" s="36" t="s">
        <v>115</v>
      </c>
      <c r="E97" s="90">
        <v>210080610</v>
      </c>
      <c r="F97" s="36" t="s">
        <v>207</v>
      </c>
      <c r="G97" s="116">
        <v>0</v>
      </c>
      <c r="H97" s="116">
        <v>0</v>
      </c>
      <c r="I97" s="116">
        <v>0</v>
      </c>
    </row>
    <row r="98" spans="1:9" ht="28.5" customHeight="1">
      <c r="A98" s="28">
        <v>89</v>
      </c>
      <c r="B98" s="34" t="s">
        <v>36</v>
      </c>
      <c r="C98" s="28">
        <v>834</v>
      </c>
      <c r="D98" s="36" t="s">
        <v>115</v>
      </c>
      <c r="E98" s="90">
        <v>220000000</v>
      </c>
      <c r="F98" s="36"/>
      <c r="G98" s="116">
        <f aca="true" t="shared" si="17" ref="G98:I100">G99</f>
        <v>911292</v>
      </c>
      <c r="H98" s="116">
        <f t="shared" si="17"/>
        <v>911292</v>
      </c>
      <c r="I98" s="116">
        <f t="shared" si="17"/>
        <v>911292</v>
      </c>
    </row>
    <row r="99" spans="1:9" ht="84.75" customHeight="1">
      <c r="A99" s="28">
        <v>90</v>
      </c>
      <c r="B99" s="34" t="s">
        <v>287</v>
      </c>
      <c r="C99" s="28">
        <v>834</v>
      </c>
      <c r="D99" s="36" t="s">
        <v>115</v>
      </c>
      <c r="E99" s="90">
        <v>220080610</v>
      </c>
      <c r="F99" s="36"/>
      <c r="G99" s="116">
        <f t="shared" si="17"/>
        <v>911292</v>
      </c>
      <c r="H99" s="116">
        <f>H100</f>
        <v>911292</v>
      </c>
      <c r="I99" s="116">
        <f t="shared" si="17"/>
        <v>911292</v>
      </c>
    </row>
    <row r="100" spans="1:9" ht="127.5" customHeight="1">
      <c r="A100" s="28">
        <v>91</v>
      </c>
      <c r="B100" s="34" t="s">
        <v>244</v>
      </c>
      <c r="C100" s="28">
        <v>834</v>
      </c>
      <c r="D100" s="36" t="s">
        <v>115</v>
      </c>
      <c r="E100" s="90">
        <v>220080610</v>
      </c>
      <c r="F100" s="36" t="s">
        <v>242</v>
      </c>
      <c r="G100" s="116">
        <f>G101</f>
        <v>911292</v>
      </c>
      <c r="H100" s="116">
        <f t="shared" si="17"/>
        <v>911292</v>
      </c>
      <c r="I100" s="116">
        <f>I101</f>
        <v>911292</v>
      </c>
    </row>
    <row r="101" spans="1:9" ht="18.75" customHeight="1">
      <c r="A101" s="39">
        <v>92</v>
      </c>
      <c r="B101" s="40" t="s">
        <v>78</v>
      </c>
      <c r="C101" s="28">
        <v>834</v>
      </c>
      <c r="D101" s="36" t="s">
        <v>115</v>
      </c>
      <c r="E101" s="90">
        <v>220080610</v>
      </c>
      <c r="F101" s="36" t="s">
        <v>241</v>
      </c>
      <c r="G101" s="116">
        <v>911292</v>
      </c>
      <c r="H101" s="116">
        <v>911292</v>
      </c>
      <c r="I101" s="116">
        <v>911292</v>
      </c>
    </row>
    <row r="102" spans="1:9" ht="18.75" customHeight="1" hidden="1">
      <c r="A102" s="39">
        <v>93</v>
      </c>
      <c r="B102" s="40" t="s">
        <v>32</v>
      </c>
      <c r="C102" s="28">
        <v>834</v>
      </c>
      <c r="D102" s="36" t="s">
        <v>33</v>
      </c>
      <c r="E102" s="90"/>
      <c r="F102" s="36"/>
      <c r="G102" s="116">
        <f aca="true" t="shared" si="18" ref="G102:H104">G103</f>
        <v>62720</v>
      </c>
      <c r="H102" s="116">
        <f t="shared" si="18"/>
        <v>62720</v>
      </c>
      <c r="I102" s="116">
        <f>I103</f>
        <v>62720</v>
      </c>
    </row>
    <row r="103" spans="1:9" ht="18.75" customHeight="1" hidden="1">
      <c r="A103" s="39">
        <v>94</v>
      </c>
      <c r="B103" s="40" t="s">
        <v>34</v>
      </c>
      <c r="C103" s="28">
        <v>834</v>
      </c>
      <c r="D103" s="36" t="s">
        <v>35</v>
      </c>
      <c r="E103" s="90"/>
      <c r="F103" s="36"/>
      <c r="G103" s="116">
        <f t="shared" si="18"/>
        <v>62720</v>
      </c>
      <c r="H103" s="116">
        <f t="shared" si="18"/>
        <v>62720</v>
      </c>
      <c r="I103" s="116">
        <f>I104</f>
        <v>62720</v>
      </c>
    </row>
    <row r="104" spans="1:9" ht="57" customHeight="1" hidden="1">
      <c r="A104" s="39">
        <v>95</v>
      </c>
      <c r="B104" s="40" t="s">
        <v>38</v>
      </c>
      <c r="C104" s="28">
        <v>834</v>
      </c>
      <c r="D104" s="36" t="s">
        <v>35</v>
      </c>
      <c r="E104" s="90">
        <v>100000000</v>
      </c>
      <c r="F104" s="36"/>
      <c r="G104" s="116">
        <f t="shared" si="18"/>
        <v>62720</v>
      </c>
      <c r="H104" s="116">
        <f t="shared" si="18"/>
        <v>62720</v>
      </c>
      <c r="I104" s="116">
        <f>I105</f>
        <v>62720</v>
      </c>
    </row>
    <row r="105" spans="1:9" ht="31.5" customHeight="1" hidden="1">
      <c r="A105" s="39">
        <v>96</v>
      </c>
      <c r="B105" s="40" t="s">
        <v>39</v>
      </c>
      <c r="C105" s="28">
        <v>834</v>
      </c>
      <c r="D105" s="36" t="s">
        <v>35</v>
      </c>
      <c r="E105" s="90">
        <v>1400000000</v>
      </c>
      <c r="F105" s="36"/>
      <c r="G105" s="116">
        <f>G106+G109</f>
        <v>62720</v>
      </c>
      <c r="H105" s="116">
        <f>H106+H109</f>
        <v>62720</v>
      </c>
      <c r="I105" s="116">
        <f>I106+I109</f>
        <v>62720</v>
      </c>
    </row>
    <row r="106" spans="1:9" ht="117" customHeight="1" hidden="1">
      <c r="A106" s="39">
        <v>97</v>
      </c>
      <c r="B106" s="40" t="s">
        <v>40</v>
      </c>
      <c r="C106" s="28">
        <v>834</v>
      </c>
      <c r="D106" s="36" t="s">
        <v>35</v>
      </c>
      <c r="E106" s="90">
        <v>140075550</v>
      </c>
      <c r="F106" s="36"/>
      <c r="G106" s="116">
        <f aca="true" t="shared" si="19" ref="G106:I107">G107</f>
        <v>56000</v>
      </c>
      <c r="H106" s="116">
        <f t="shared" si="19"/>
        <v>56000</v>
      </c>
      <c r="I106" s="116">
        <f t="shared" si="19"/>
        <v>56000</v>
      </c>
    </row>
    <row r="107" spans="1:9" ht="32.25" customHeight="1" hidden="1">
      <c r="A107" s="39">
        <v>98</v>
      </c>
      <c r="B107" s="34" t="s">
        <v>177</v>
      </c>
      <c r="C107" s="28">
        <v>834</v>
      </c>
      <c r="D107" s="36" t="s">
        <v>35</v>
      </c>
      <c r="E107" s="90">
        <v>140075550</v>
      </c>
      <c r="F107" s="36" t="s">
        <v>178</v>
      </c>
      <c r="G107" s="116">
        <f t="shared" si="19"/>
        <v>56000</v>
      </c>
      <c r="H107" s="116">
        <f t="shared" si="19"/>
        <v>56000</v>
      </c>
      <c r="I107" s="116">
        <f t="shared" si="19"/>
        <v>56000</v>
      </c>
    </row>
    <row r="108" spans="1:9" ht="42.75" customHeight="1" hidden="1">
      <c r="A108" s="39">
        <v>99</v>
      </c>
      <c r="B108" s="34" t="s">
        <v>180</v>
      </c>
      <c r="C108" s="28">
        <v>834</v>
      </c>
      <c r="D108" s="36" t="s">
        <v>35</v>
      </c>
      <c r="E108" s="90">
        <v>140075550</v>
      </c>
      <c r="F108" s="36" t="s">
        <v>181</v>
      </c>
      <c r="G108" s="116">
        <v>56000</v>
      </c>
      <c r="H108" s="116">
        <v>56000</v>
      </c>
      <c r="I108" s="116">
        <v>56000</v>
      </c>
    </row>
    <row r="109" spans="1:9" ht="16.5" customHeight="1" hidden="1">
      <c r="A109" s="39">
        <v>100</v>
      </c>
      <c r="B109" s="40" t="s">
        <v>41</v>
      </c>
      <c r="C109" s="28">
        <v>834</v>
      </c>
      <c r="D109" s="36" t="s">
        <v>35</v>
      </c>
      <c r="E109" s="90">
        <v>140095550</v>
      </c>
      <c r="F109" s="36"/>
      <c r="G109" s="116">
        <f aca="true" t="shared" si="20" ref="G109:I110">G110</f>
        <v>6720</v>
      </c>
      <c r="H109" s="116">
        <f t="shared" si="20"/>
        <v>6720</v>
      </c>
      <c r="I109" s="116">
        <f t="shared" si="20"/>
        <v>6720</v>
      </c>
    </row>
    <row r="110" spans="1:9" ht="33.75" customHeight="1" hidden="1">
      <c r="A110" s="39">
        <v>101</v>
      </c>
      <c r="B110" s="34" t="s">
        <v>177</v>
      </c>
      <c r="C110" s="28">
        <v>834</v>
      </c>
      <c r="D110" s="36" t="s">
        <v>35</v>
      </c>
      <c r="E110" s="90">
        <v>140095550</v>
      </c>
      <c r="F110" s="36"/>
      <c r="G110" s="116">
        <f t="shared" si="20"/>
        <v>6720</v>
      </c>
      <c r="H110" s="116">
        <f t="shared" si="20"/>
        <v>6720</v>
      </c>
      <c r="I110" s="116">
        <f t="shared" si="20"/>
        <v>6720</v>
      </c>
    </row>
    <row r="111" spans="1:9" ht="39.75" customHeight="1" hidden="1">
      <c r="A111" s="39">
        <v>102</v>
      </c>
      <c r="B111" s="34" t="s">
        <v>180</v>
      </c>
      <c r="C111" s="28">
        <v>834</v>
      </c>
      <c r="D111" s="36" t="s">
        <v>35</v>
      </c>
      <c r="E111" s="90">
        <v>140095550</v>
      </c>
      <c r="F111" s="36"/>
      <c r="G111" s="116">
        <v>6720</v>
      </c>
      <c r="H111" s="116">
        <v>6720</v>
      </c>
      <c r="I111" s="116">
        <v>6720</v>
      </c>
    </row>
    <row r="112" spans="1:9" ht="15.75" customHeight="1">
      <c r="A112" s="39">
        <v>93</v>
      </c>
      <c r="B112" s="40" t="s">
        <v>382</v>
      </c>
      <c r="C112" s="28">
        <v>834</v>
      </c>
      <c r="D112" s="36" t="s">
        <v>390</v>
      </c>
      <c r="E112" s="90"/>
      <c r="F112" s="36"/>
      <c r="G112" s="116">
        <f aca="true" t="shared" si="21" ref="G112:I114">G113</f>
        <v>36396</v>
      </c>
      <c r="H112" s="116">
        <f t="shared" si="21"/>
        <v>36396</v>
      </c>
      <c r="I112" s="116">
        <f t="shared" si="21"/>
        <v>36396</v>
      </c>
    </row>
    <row r="113" spans="1:9" ht="15.75" customHeight="1">
      <c r="A113" s="39">
        <v>94</v>
      </c>
      <c r="B113" s="40" t="s">
        <v>383</v>
      </c>
      <c r="C113" s="28">
        <v>834</v>
      </c>
      <c r="D113" s="36" t="s">
        <v>381</v>
      </c>
      <c r="E113" s="90"/>
      <c r="F113" s="36"/>
      <c r="G113" s="116">
        <f t="shared" si="21"/>
        <v>36396</v>
      </c>
      <c r="H113" s="116">
        <f t="shared" si="21"/>
        <v>36396</v>
      </c>
      <c r="I113" s="116">
        <f t="shared" si="21"/>
        <v>36396</v>
      </c>
    </row>
    <row r="114" spans="1:9" ht="56.25" customHeight="1">
      <c r="A114" s="39">
        <v>95</v>
      </c>
      <c r="B114" s="40" t="s">
        <v>384</v>
      </c>
      <c r="C114" s="28">
        <v>834</v>
      </c>
      <c r="D114" s="36" t="s">
        <v>381</v>
      </c>
      <c r="E114" s="90">
        <v>100000000</v>
      </c>
      <c r="F114" s="36"/>
      <c r="G114" s="116">
        <f t="shared" si="21"/>
        <v>36396</v>
      </c>
      <c r="H114" s="116">
        <f t="shared" si="21"/>
        <v>36396</v>
      </c>
      <c r="I114" s="116">
        <f t="shared" si="21"/>
        <v>36396</v>
      </c>
    </row>
    <row r="115" spans="1:9" ht="24.75" customHeight="1">
      <c r="A115" s="39">
        <v>96</v>
      </c>
      <c r="B115" s="40" t="s">
        <v>385</v>
      </c>
      <c r="C115" s="28">
        <v>834</v>
      </c>
      <c r="D115" s="36" t="s">
        <v>381</v>
      </c>
      <c r="E115" s="90">
        <v>140000000</v>
      </c>
      <c r="F115" s="36"/>
      <c r="G115" s="116">
        <f>G117</f>
        <v>36396</v>
      </c>
      <c r="H115" s="116">
        <f aca="true" t="shared" si="22" ref="H115:I117">H116</f>
        <v>36396</v>
      </c>
      <c r="I115" s="116">
        <f t="shared" si="22"/>
        <v>36396</v>
      </c>
    </row>
    <row r="116" spans="1:9" ht="211.5" customHeight="1">
      <c r="A116" s="39">
        <v>94</v>
      </c>
      <c r="B116" s="40" t="s">
        <v>389</v>
      </c>
      <c r="C116" s="28">
        <v>834</v>
      </c>
      <c r="D116" s="36" t="s">
        <v>381</v>
      </c>
      <c r="E116" s="90">
        <v>140082110</v>
      </c>
      <c r="F116" s="36"/>
      <c r="G116" s="116">
        <f>G117</f>
        <v>36396</v>
      </c>
      <c r="H116" s="116">
        <f t="shared" si="22"/>
        <v>36396</v>
      </c>
      <c r="I116" s="116">
        <f t="shared" si="22"/>
        <v>36396</v>
      </c>
    </row>
    <row r="117" spans="1:9" ht="17.25" customHeight="1">
      <c r="A117" s="39">
        <v>97</v>
      </c>
      <c r="B117" s="40" t="s">
        <v>243</v>
      </c>
      <c r="C117" s="28">
        <v>834</v>
      </c>
      <c r="D117" s="36" t="s">
        <v>381</v>
      </c>
      <c r="E117" s="90">
        <v>140082110</v>
      </c>
      <c r="F117" s="36" t="s">
        <v>242</v>
      </c>
      <c r="G117" s="116">
        <f>G118</f>
        <v>36396</v>
      </c>
      <c r="H117" s="116">
        <f t="shared" si="22"/>
        <v>36396</v>
      </c>
      <c r="I117" s="116">
        <f t="shared" si="22"/>
        <v>36396</v>
      </c>
    </row>
    <row r="118" spans="1:9" ht="15" customHeight="1">
      <c r="A118" s="39">
        <v>99</v>
      </c>
      <c r="B118" s="40" t="s">
        <v>78</v>
      </c>
      <c r="C118" s="28">
        <v>834</v>
      </c>
      <c r="D118" s="36" t="s">
        <v>381</v>
      </c>
      <c r="E118" s="90">
        <v>140082110</v>
      </c>
      <c r="F118" s="36" t="s">
        <v>241</v>
      </c>
      <c r="G118" s="116">
        <v>36396</v>
      </c>
      <c r="H118" s="116">
        <v>36396</v>
      </c>
      <c r="I118" s="116">
        <v>36396</v>
      </c>
    </row>
    <row r="119" spans="1:9" ht="28.5" customHeight="1">
      <c r="A119" s="39">
        <v>100</v>
      </c>
      <c r="B119" s="40" t="s">
        <v>247</v>
      </c>
      <c r="C119" s="28">
        <v>834</v>
      </c>
      <c r="D119" s="36" t="s">
        <v>239</v>
      </c>
      <c r="E119" s="90"/>
      <c r="F119" s="36"/>
      <c r="G119" s="118">
        <f aca="true" t="shared" si="23" ref="G119:I123">G120</f>
        <v>16452.1</v>
      </c>
      <c r="H119" s="116">
        <f t="shared" si="23"/>
        <v>16452.1</v>
      </c>
      <c r="I119" s="116">
        <f t="shared" si="23"/>
        <v>16452.1</v>
      </c>
    </row>
    <row r="120" spans="1:9" ht="18.75" customHeight="1">
      <c r="A120" s="39">
        <v>101</v>
      </c>
      <c r="B120" s="40" t="s">
        <v>246</v>
      </c>
      <c r="C120" s="28">
        <v>834</v>
      </c>
      <c r="D120" s="36" t="s">
        <v>240</v>
      </c>
      <c r="E120" s="90"/>
      <c r="F120" s="36"/>
      <c r="G120" s="116">
        <f t="shared" si="23"/>
        <v>16452.1</v>
      </c>
      <c r="H120" s="116">
        <f t="shared" si="23"/>
        <v>16452.1</v>
      </c>
      <c r="I120" s="116">
        <f t="shared" si="23"/>
        <v>16452.1</v>
      </c>
    </row>
    <row r="121" spans="1:9" ht="30.75" customHeight="1">
      <c r="A121" s="39">
        <v>102</v>
      </c>
      <c r="B121" s="34" t="s">
        <v>161</v>
      </c>
      <c r="C121" s="28">
        <v>834</v>
      </c>
      <c r="D121" s="36" t="s">
        <v>240</v>
      </c>
      <c r="E121" s="90">
        <v>8100000000</v>
      </c>
      <c r="F121" s="36"/>
      <c r="G121" s="116">
        <f t="shared" si="23"/>
        <v>16452.1</v>
      </c>
      <c r="H121" s="116">
        <f t="shared" si="23"/>
        <v>16452.1</v>
      </c>
      <c r="I121" s="116">
        <f t="shared" si="23"/>
        <v>16452.1</v>
      </c>
    </row>
    <row r="122" spans="1:9" ht="28.5" customHeight="1">
      <c r="A122" s="39">
        <v>103</v>
      </c>
      <c r="B122" s="34" t="s">
        <v>245</v>
      </c>
      <c r="C122" s="28">
        <v>834</v>
      </c>
      <c r="D122" s="36" t="s">
        <v>240</v>
      </c>
      <c r="E122" s="90">
        <v>8110000000</v>
      </c>
      <c r="F122" s="36"/>
      <c r="G122" s="116">
        <f t="shared" si="23"/>
        <v>16452.1</v>
      </c>
      <c r="H122" s="116">
        <f t="shared" si="23"/>
        <v>16452.1</v>
      </c>
      <c r="I122" s="116">
        <f t="shared" si="23"/>
        <v>16452.1</v>
      </c>
    </row>
    <row r="123" spans="1:9" ht="131.25" customHeight="1">
      <c r="A123" s="39">
        <v>104</v>
      </c>
      <c r="B123" s="34" t="s">
        <v>244</v>
      </c>
      <c r="C123" s="28">
        <v>834</v>
      </c>
      <c r="D123" s="36" t="s">
        <v>240</v>
      </c>
      <c r="E123" s="90">
        <v>8110082090</v>
      </c>
      <c r="F123" s="36"/>
      <c r="G123" s="116">
        <f t="shared" si="23"/>
        <v>16452.1</v>
      </c>
      <c r="H123" s="116">
        <f t="shared" si="23"/>
        <v>16452.1</v>
      </c>
      <c r="I123" s="116">
        <f t="shared" si="23"/>
        <v>16452.1</v>
      </c>
    </row>
    <row r="124" spans="1:9" ht="14.25" customHeight="1">
      <c r="A124" s="39">
        <v>105</v>
      </c>
      <c r="B124" s="34" t="s">
        <v>243</v>
      </c>
      <c r="C124" s="28">
        <v>834</v>
      </c>
      <c r="D124" s="36" t="s">
        <v>240</v>
      </c>
      <c r="E124" s="90">
        <v>8110082090</v>
      </c>
      <c r="F124" s="36" t="s">
        <v>242</v>
      </c>
      <c r="G124" s="116">
        <f>G125</f>
        <v>16452.1</v>
      </c>
      <c r="H124" s="116">
        <f>H125</f>
        <v>16452.1</v>
      </c>
      <c r="I124" s="116">
        <f>I125</f>
        <v>16452.1</v>
      </c>
    </row>
    <row r="125" spans="1:9" ht="21.75" customHeight="1">
      <c r="A125" s="39">
        <v>106</v>
      </c>
      <c r="B125" s="34" t="s">
        <v>78</v>
      </c>
      <c r="C125" s="28">
        <v>834</v>
      </c>
      <c r="D125" s="36" t="s">
        <v>240</v>
      </c>
      <c r="E125" s="90">
        <v>8110082090</v>
      </c>
      <c r="F125" s="36" t="s">
        <v>241</v>
      </c>
      <c r="G125" s="116">
        <v>16452.1</v>
      </c>
      <c r="H125" s="116">
        <v>16452.1</v>
      </c>
      <c r="I125" s="116">
        <v>16452.1</v>
      </c>
    </row>
    <row r="126" spans="1:9" ht="16.5" customHeight="1">
      <c r="A126" s="28">
        <v>107</v>
      </c>
      <c r="B126" s="27" t="s">
        <v>132</v>
      </c>
      <c r="C126" s="28"/>
      <c r="D126" s="32"/>
      <c r="E126" s="28"/>
      <c r="F126" s="32"/>
      <c r="G126" s="115"/>
      <c r="H126" s="119">
        <v>99938</v>
      </c>
      <c r="I126" s="119">
        <v>199876</v>
      </c>
    </row>
    <row r="127" spans="1:9" ht="12.75">
      <c r="A127" s="124"/>
      <c r="B127" s="124"/>
      <c r="C127" s="28"/>
      <c r="D127" s="33"/>
      <c r="E127" s="28"/>
      <c r="F127" s="28"/>
      <c r="G127" s="115">
        <f>G12+G126</f>
        <v>3997529.9</v>
      </c>
      <c r="H127" s="115">
        <f>H12</f>
        <v>3897530.0799999996</v>
      </c>
      <c r="I127" s="115">
        <f>I12</f>
        <v>3997530.98</v>
      </c>
    </row>
    <row r="128" spans="1:7" ht="15">
      <c r="A128" s="11"/>
      <c r="B128" s="3"/>
      <c r="C128" s="23"/>
      <c r="D128" s="3"/>
      <c r="E128" s="3"/>
      <c r="F128" s="3"/>
      <c r="G128" s="3"/>
    </row>
    <row r="129" ht="18.75">
      <c r="A129" s="10"/>
    </row>
    <row r="130" ht="18.75">
      <c r="A130" s="10"/>
    </row>
    <row r="131" ht="18.75">
      <c r="A131" s="10"/>
    </row>
  </sheetData>
  <sheetProtection/>
  <mergeCells count="16"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  <mergeCell ref="A127:B127"/>
    <mergeCell ref="A8:A10"/>
    <mergeCell ref="C8:C10"/>
    <mergeCell ref="E8:E10"/>
    <mergeCell ref="D8:D10"/>
    <mergeCell ref="B8:B10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5"/>
  <sheetViews>
    <sheetView zoomScalePageLayoutView="0" workbookViewId="0" topLeftCell="A1">
      <selection activeCell="G143" sqref="G143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12.75390625" style="0" bestFit="1" customWidth="1"/>
    <col min="4" max="5" width="5.625" style="0" customWidth="1"/>
    <col min="6" max="6" width="13.125" style="0" customWidth="1"/>
    <col min="7" max="7" width="11.00390625" style="0" bestFit="1" customWidth="1"/>
    <col min="8" max="8" width="12.00390625" style="0" customWidth="1"/>
  </cols>
  <sheetData>
    <row r="1" spans="1:8" ht="12.75">
      <c r="A1" s="137" t="s">
        <v>17</v>
      </c>
      <c r="B1" s="137"/>
      <c r="C1" s="137"/>
      <c r="D1" s="137"/>
      <c r="E1" s="137"/>
      <c r="F1" s="137"/>
      <c r="G1" s="137"/>
      <c r="H1" s="137"/>
    </row>
    <row r="2" spans="1:8" ht="12.75">
      <c r="A2" s="126" t="s">
        <v>425</v>
      </c>
      <c r="B2" s="126"/>
      <c r="C2" s="126"/>
      <c r="D2" s="126"/>
      <c r="E2" s="126"/>
      <c r="F2" s="126"/>
      <c r="G2" s="126"/>
      <c r="H2" s="126"/>
    </row>
    <row r="3" spans="1:8" ht="12.75">
      <c r="A3" s="150" t="s">
        <v>428</v>
      </c>
      <c r="B3" s="150"/>
      <c r="C3" s="150"/>
      <c r="D3" s="150"/>
      <c r="E3" s="150"/>
      <c r="F3" s="150"/>
      <c r="G3" s="150"/>
      <c r="H3" s="150"/>
    </row>
    <row r="4" spans="1:8" ht="12.75">
      <c r="A4" s="5"/>
      <c r="B4" s="26"/>
      <c r="C4" s="26"/>
      <c r="D4" s="26"/>
      <c r="E4" s="26"/>
      <c r="F4" s="26"/>
      <c r="G4" s="26"/>
      <c r="H4" s="26"/>
    </row>
    <row r="5" spans="1:8" ht="33" customHeight="1">
      <c r="A5" s="156" t="s">
        <v>408</v>
      </c>
      <c r="B5" s="156"/>
      <c r="C5" s="156"/>
      <c r="D5" s="156"/>
      <c r="E5" s="156"/>
      <c r="F5" s="156"/>
      <c r="G5" s="156"/>
      <c r="H5" s="156"/>
    </row>
    <row r="6" spans="1:8" ht="28.5" customHeight="1">
      <c r="A6" s="156"/>
      <c r="B6" s="156"/>
      <c r="C6" s="156"/>
      <c r="D6" s="156"/>
      <c r="E6" s="156"/>
      <c r="F6" s="156"/>
      <c r="G6" s="156"/>
      <c r="H6" s="156"/>
    </row>
    <row r="7" spans="1:8" ht="15.75" customHeight="1">
      <c r="A7" s="162" t="s">
        <v>153</v>
      </c>
      <c r="B7" s="162"/>
      <c r="C7" s="162"/>
      <c r="D7" s="162"/>
      <c r="E7" s="162"/>
      <c r="F7" s="162"/>
      <c r="G7" s="162"/>
      <c r="H7" s="162"/>
    </row>
    <row r="8" spans="1:8" ht="12.75" customHeight="1">
      <c r="A8" s="124" t="s">
        <v>47</v>
      </c>
      <c r="B8" s="125" t="s">
        <v>120</v>
      </c>
      <c r="C8" s="124" t="s">
        <v>121</v>
      </c>
      <c r="D8" s="124" t="s">
        <v>122</v>
      </c>
      <c r="E8" s="158" t="s">
        <v>80</v>
      </c>
      <c r="F8" s="125" t="s">
        <v>226</v>
      </c>
      <c r="G8" s="125" t="s">
        <v>293</v>
      </c>
      <c r="H8" s="125" t="s">
        <v>420</v>
      </c>
    </row>
    <row r="9" spans="1:8" ht="12.75" customHeight="1">
      <c r="A9" s="124"/>
      <c r="B9" s="160"/>
      <c r="C9" s="124"/>
      <c r="D9" s="124"/>
      <c r="E9" s="159"/>
      <c r="F9" s="161"/>
      <c r="G9" s="161"/>
      <c r="H9" s="161"/>
    </row>
    <row r="10" spans="1:8" ht="33" customHeight="1">
      <c r="A10" s="124"/>
      <c r="B10" s="160"/>
      <c r="C10" s="124"/>
      <c r="D10" s="124"/>
      <c r="E10" s="159"/>
      <c r="F10" s="161"/>
      <c r="G10" s="161"/>
      <c r="H10" s="161"/>
    </row>
    <row r="11" spans="1:8" ht="12.75">
      <c r="A11" s="28"/>
      <c r="B11" s="28">
        <v>1</v>
      </c>
      <c r="C11" s="28">
        <v>4</v>
      </c>
      <c r="D11" s="28">
        <v>5</v>
      </c>
      <c r="E11" s="28">
        <v>3</v>
      </c>
      <c r="F11" s="28">
        <v>6</v>
      </c>
      <c r="G11" s="28">
        <v>6</v>
      </c>
      <c r="H11" s="28">
        <v>6</v>
      </c>
    </row>
    <row r="12" spans="1:8" ht="66.75" customHeight="1">
      <c r="A12" s="28">
        <v>1</v>
      </c>
      <c r="B12" s="52" t="s">
        <v>251</v>
      </c>
      <c r="C12" s="92">
        <v>100000000</v>
      </c>
      <c r="D12" s="53"/>
      <c r="E12" s="54"/>
      <c r="F12" s="120">
        <f>F13+F44+F49+F92</f>
        <v>602747.08</v>
      </c>
      <c r="G12" s="120">
        <f>G13+G44+G49+G92</f>
        <v>603547.08</v>
      </c>
      <c r="H12" s="120">
        <f>H13+H44+H49+H92</f>
        <v>609047.08</v>
      </c>
    </row>
    <row r="13" spans="1:8" ht="30" customHeight="1">
      <c r="A13" s="28">
        <v>2</v>
      </c>
      <c r="B13" s="52" t="s">
        <v>255</v>
      </c>
      <c r="C13" s="92">
        <v>110000000</v>
      </c>
      <c r="D13" s="53"/>
      <c r="E13" s="54"/>
      <c r="F13" s="120">
        <f>F14+F38</f>
        <v>353340</v>
      </c>
      <c r="G13" s="120">
        <f>G14+G38</f>
        <v>353340</v>
      </c>
      <c r="H13" s="120">
        <f>H14+H38</f>
        <v>353340</v>
      </c>
    </row>
    <row r="14" spans="1:8" ht="102" customHeight="1">
      <c r="A14" s="28">
        <v>3</v>
      </c>
      <c r="B14" s="34" t="s">
        <v>256</v>
      </c>
      <c r="C14" s="92"/>
      <c r="D14" s="53"/>
      <c r="E14" s="54"/>
      <c r="F14" s="120">
        <f>F15+F19</f>
        <v>310355</v>
      </c>
      <c r="G14" s="120">
        <f>G15+G19</f>
        <v>310355</v>
      </c>
      <c r="H14" s="120">
        <f>H15+H19</f>
        <v>310355</v>
      </c>
    </row>
    <row r="15" spans="1:8" ht="78.75" customHeight="1" hidden="1">
      <c r="A15" s="28">
        <v>4</v>
      </c>
      <c r="B15" s="27" t="s">
        <v>140</v>
      </c>
      <c r="C15" s="89">
        <v>110010810</v>
      </c>
      <c r="D15" s="28">
        <v>100</v>
      </c>
      <c r="E15" s="32"/>
      <c r="F15" s="116">
        <f aca="true" t="shared" si="0" ref="F15:H17">F16</f>
        <v>0</v>
      </c>
      <c r="G15" s="116">
        <f t="shared" si="0"/>
        <v>0</v>
      </c>
      <c r="H15" s="116">
        <f t="shared" si="0"/>
        <v>0</v>
      </c>
    </row>
    <row r="16" spans="1:8" ht="27" customHeight="1" hidden="1">
      <c r="A16" s="28">
        <v>5</v>
      </c>
      <c r="B16" s="27" t="s">
        <v>160</v>
      </c>
      <c r="C16" s="89">
        <v>110010810</v>
      </c>
      <c r="D16" s="28">
        <v>120</v>
      </c>
      <c r="E16" s="32"/>
      <c r="F16" s="116">
        <f t="shared" si="0"/>
        <v>0</v>
      </c>
      <c r="G16" s="116">
        <f t="shared" si="0"/>
        <v>0</v>
      </c>
      <c r="H16" s="116">
        <f t="shared" si="0"/>
        <v>0</v>
      </c>
    </row>
    <row r="17" spans="1:8" ht="16.5" customHeight="1" hidden="1">
      <c r="A17" s="28">
        <v>6</v>
      </c>
      <c r="B17" s="27" t="s">
        <v>81</v>
      </c>
      <c r="C17" s="89">
        <v>110010810</v>
      </c>
      <c r="D17" s="28">
        <v>120</v>
      </c>
      <c r="E17" s="32" t="s">
        <v>109</v>
      </c>
      <c r="F17" s="116">
        <f t="shared" si="0"/>
        <v>0</v>
      </c>
      <c r="G17" s="116">
        <f t="shared" si="0"/>
        <v>0</v>
      </c>
      <c r="H17" s="116">
        <f t="shared" si="0"/>
        <v>0</v>
      </c>
    </row>
    <row r="18" spans="1:8" ht="19.5" customHeight="1" hidden="1">
      <c r="A18" s="28">
        <v>7</v>
      </c>
      <c r="B18" s="27" t="s">
        <v>91</v>
      </c>
      <c r="C18" s="89">
        <v>110010810</v>
      </c>
      <c r="D18" s="28">
        <v>120</v>
      </c>
      <c r="E18" s="32" t="s">
        <v>90</v>
      </c>
      <c r="F18" s="116">
        <v>0</v>
      </c>
      <c r="G18" s="116">
        <v>0</v>
      </c>
      <c r="H18" s="116">
        <v>0</v>
      </c>
    </row>
    <row r="19" spans="1:8" ht="28.5" customHeight="1">
      <c r="A19" s="28">
        <v>8</v>
      </c>
      <c r="B19" s="34" t="s">
        <v>177</v>
      </c>
      <c r="C19" s="89">
        <v>110081010</v>
      </c>
      <c r="D19" s="28">
        <v>200</v>
      </c>
      <c r="E19" s="32"/>
      <c r="F19" s="117">
        <f aca="true" t="shared" si="1" ref="F19:H21">F20</f>
        <v>310355</v>
      </c>
      <c r="G19" s="117">
        <f t="shared" si="1"/>
        <v>310355</v>
      </c>
      <c r="H19" s="117">
        <f t="shared" si="1"/>
        <v>310355</v>
      </c>
    </row>
    <row r="20" spans="1:10" ht="45" customHeight="1">
      <c r="A20" s="28">
        <v>9</v>
      </c>
      <c r="B20" s="34" t="s">
        <v>180</v>
      </c>
      <c r="C20" s="89">
        <v>110081010</v>
      </c>
      <c r="D20" s="28">
        <v>240</v>
      </c>
      <c r="E20" s="32"/>
      <c r="F20" s="117">
        <f t="shared" si="1"/>
        <v>310355</v>
      </c>
      <c r="G20" s="117">
        <f t="shared" si="1"/>
        <v>310355</v>
      </c>
      <c r="H20" s="117">
        <f t="shared" si="1"/>
        <v>310355</v>
      </c>
      <c r="J20" s="21"/>
    </row>
    <row r="21" spans="1:10" ht="17.25" customHeight="1">
      <c r="A21" s="28">
        <v>10</v>
      </c>
      <c r="B21" s="27" t="s">
        <v>105</v>
      </c>
      <c r="C21" s="89">
        <v>110081010</v>
      </c>
      <c r="D21" s="28">
        <v>240</v>
      </c>
      <c r="E21" s="32" t="s">
        <v>112</v>
      </c>
      <c r="F21" s="117">
        <f t="shared" si="1"/>
        <v>310355</v>
      </c>
      <c r="G21" s="117">
        <f t="shared" si="1"/>
        <v>310355</v>
      </c>
      <c r="H21" s="117">
        <f t="shared" si="1"/>
        <v>310355</v>
      </c>
      <c r="J21" s="22"/>
    </row>
    <row r="22" spans="1:10" ht="15" customHeight="1">
      <c r="A22" s="28">
        <v>11</v>
      </c>
      <c r="B22" s="27" t="s">
        <v>106</v>
      </c>
      <c r="C22" s="89">
        <v>110081010</v>
      </c>
      <c r="D22" s="28">
        <v>240</v>
      </c>
      <c r="E22" s="32" t="s">
        <v>113</v>
      </c>
      <c r="F22" s="117">
        <v>310355</v>
      </c>
      <c r="G22" s="117">
        <v>310355</v>
      </c>
      <c r="H22" s="117">
        <v>310355</v>
      </c>
      <c r="J22" s="22"/>
    </row>
    <row r="23" spans="1:10" ht="0.75" customHeight="1" hidden="1">
      <c r="A23" s="28">
        <v>12</v>
      </c>
      <c r="B23" s="27" t="s">
        <v>257</v>
      </c>
      <c r="C23" s="89">
        <v>110081040</v>
      </c>
      <c r="D23" s="53"/>
      <c r="E23" s="54"/>
      <c r="F23" s="120">
        <f aca="true" t="shared" si="2" ref="F23:H26">F24</f>
        <v>0</v>
      </c>
      <c r="G23" s="120">
        <f t="shared" si="2"/>
        <v>0</v>
      </c>
      <c r="H23" s="120">
        <f t="shared" si="2"/>
        <v>0</v>
      </c>
      <c r="J23" s="22"/>
    </row>
    <row r="24" spans="1:10" ht="30" customHeight="1" hidden="1">
      <c r="A24" s="28">
        <v>13</v>
      </c>
      <c r="B24" s="34" t="s">
        <v>177</v>
      </c>
      <c r="C24" s="89">
        <v>110081040</v>
      </c>
      <c r="D24" s="28">
        <v>200</v>
      </c>
      <c r="E24" s="32"/>
      <c r="F24" s="116">
        <f t="shared" si="2"/>
        <v>0</v>
      </c>
      <c r="G24" s="116">
        <f t="shared" si="2"/>
        <v>0</v>
      </c>
      <c r="H24" s="116">
        <f t="shared" si="2"/>
        <v>0</v>
      </c>
      <c r="J24" s="22"/>
    </row>
    <row r="25" spans="1:10" ht="42.75" customHeight="1" hidden="1">
      <c r="A25" s="28">
        <v>14</v>
      </c>
      <c r="B25" s="34" t="s">
        <v>180</v>
      </c>
      <c r="C25" s="89">
        <v>110081040</v>
      </c>
      <c r="D25" s="28">
        <v>240</v>
      </c>
      <c r="E25" s="32"/>
      <c r="F25" s="116">
        <f t="shared" si="2"/>
        <v>0</v>
      </c>
      <c r="G25" s="116">
        <f t="shared" si="2"/>
        <v>0</v>
      </c>
      <c r="H25" s="116">
        <f t="shared" si="2"/>
        <v>0</v>
      </c>
      <c r="J25" s="22"/>
    </row>
    <row r="26" spans="1:10" ht="17.25" customHeight="1" hidden="1">
      <c r="A26" s="28">
        <v>15</v>
      </c>
      <c r="B26" s="27" t="s">
        <v>105</v>
      </c>
      <c r="C26" s="89">
        <v>110081040</v>
      </c>
      <c r="D26" s="28">
        <v>240</v>
      </c>
      <c r="E26" s="32" t="s">
        <v>112</v>
      </c>
      <c r="F26" s="116">
        <f t="shared" si="2"/>
        <v>0</v>
      </c>
      <c r="G26" s="116">
        <f t="shared" si="2"/>
        <v>0</v>
      </c>
      <c r="H26" s="116">
        <f t="shared" si="2"/>
        <v>0</v>
      </c>
      <c r="J26" s="22"/>
    </row>
    <row r="27" spans="1:10" ht="16.5" customHeight="1" hidden="1">
      <c r="A27" s="28">
        <v>16</v>
      </c>
      <c r="B27" s="27" t="s">
        <v>106</v>
      </c>
      <c r="C27" s="89">
        <v>110081040</v>
      </c>
      <c r="D27" s="28">
        <v>240</v>
      </c>
      <c r="E27" s="32" t="s">
        <v>113</v>
      </c>
      <c r="F27" s="116">
        <v>0</v>
      </c>
      <c r="G27" s="116">
        <v>0</v>
      </c>
      <c r="H27" s="116">
        <v>0</v>
      </c>
      <c r="J27" s="22"/>
    </row>
    <row r="28" spans="1:10" ht="129" customHeight="1" hidden="1">
      <c r="A28" s="28">
        <v>17</v>
      </c>
      <c r="B28" s="27" t="s">
        <v>258</v>
      </c>
      <c r="C28" s="89">
        <v>110081050</v>
      </c>
      <c r="D28" s="28"/>
      <c r="E28" s="32"/>
      <c r="F28" s="120">
        <f aca="true" t="shared" si="3" ref="F28:H29">F29</f>
        <v>0</v>
      </c>
      <c r="G28" s="120">
        <f t="shared" si="3"/>
        <v>0</v>
      </c>
      <c r="H28" s="120">
        <f t="shared" si="3"/>
        <v>0</v>
      </c>
      <c r="J28" s="22"/>
    </row>
    <row r="29" spans="1:10" ht="27.75" customHeight="1" hidden="1">
      <c r="A29" s="28">
        <v>18</v>
      </c>
      <c r="B29" s="34" t="s">
        <v>177</v>
      </c>
      <c r="C29" s="89">
        <v>110081050</v>
      </c>
      <c r="D29" s="28">
        <v>200</v>
      </c>
      <c r="E29" s="32"/>
      <c r="F29" s="116">
        <f t="shared" si="3"/>
        <v>0</v>
      </c>
      <c r="G29" s="116">
        <f t="shared" si="3"/>
        <v>0</v>
      </c>
      <c r="H29" s="116">
        <f t="shared" si="3"/>
        <v>0</v>
      </c>
      <c r="J29" s="22"/>
    </row>
    <row r="30" spans="1:10" ht="46.5" customHeight="1" hidden="1">
      <c r="A30" s="28">
        <v>19</v>
      </c>
      <c r="B30" s="34" t="s">
        <v>180</v>
      </c>
      <c r="C30" s="89">
        <v>110081050</v>
      </c>
      <c r="D30" s="28">
        <v>240</v>
      </c>
      <c r="E30" s="32"/>
      <c r="F30" s="116">
        <f aca="true" t="shared" si="4" ref="F30:H31">F31</f>
        <v>0</v>
      </c>
      <c r="G30" s="116">
        <f t="shared" si="4"/>
        <v>0</v>
      </c>
      <c r="H30" s="116">
        <f t="shared" si="4"/>
        <v>0</v>
      </c>
      <c r="J30" s="22"/>
    </row>
    <row r="31" spans="1:10" ht="18" customHeight="1" hidden="1">
      <c r="A31" s="28">
        <v>20</v>
      </c>
      <c r="B31" s="27" t="s">
        <v>105</v>
      </c>
      <c r="C31" s="89">
        <v>110081050</v>
      </c>
      <c r="D31" s="28">
        <v>240</v>
      </c>
      <c r="E31" s="32" t="s">
        <v>112</v>
      </c>
      <c r="F31" s="116">
        <f t="shared" si="4"/>
        <v>0</v>
      </c>
      <c r="G31" s="116">
        <f t="shared" si="4"/>
        <v>0</v>
      </c>
      <c r="H31" s="116">
        <f t="shared" si="4"/>
        <v>0</v>
      </c>
      <c r="J31" s="22"/>
    </row>
    <row r="32" spans="1:10" ht="15.75" customHeight="1" hidden="1">
      <c r="A32" s="28">
        <v>21</v>
      </c>
      <c r="B32" s="27" t="s">
        <v>106</v>
      </c>
      <c r="C32" s="89">
        <v>110081050</v>
      </c>
      <c r="D32" s="28">
        <v>240</v>
      </c>
      <c r="E32" s="32" t="s">
        <v>113</v>
      </c>
      <c r="F32" s="116">
        <v>0</v>
      </c>
      <c r="G32" s="116">
        <v>0</v>
      </c>
      <c r="H32" s="116">
        <v>0</v>
      </c>
      <c r="J32" s="22"/>
    </row>
    <row r="33" spans="1:10" ht="116.25" customHeight="1" hidden="1">
      <c r="A33" s="28">
        <v>22</v>
      </c>
      <c r="B33" s="27" t="s">
        <v>259</v>
      </c>
      <c r="C33" s="89">
        <v>110081060</v>
      </c>
      <c r="D33" s="28"/>
      <c r="E33" s="32"/>
      <c r="F33" s="120">
        <f aca="true" t="shared" si="5" ref="F33:H36">F34</f>
        <v>0</v>
      </c>
      <c r="G33" s="120">
        <f t="shared" si="5"/>
        <v>0</v>
      </c>
      <c r="H33" s="120">
        <f t="shared" si="5"/>
        <v>0</v>
      </c>
      <c r="J33" s="22"/>
    </row>
    <row r="34" spans="1:10" ht="79.5" customHeight="1" hidden="1">
      <c r="A34" s="28">
        <v>23</v>
      </c>
      <c r="B34" s="27" t="s">
        <v>140</v>
      </c>
      <c r="C34" s="89">
        <v>110081060</v>
      </c>
      <c r="D34" s="28">
        <v>100</v>
      </c>
      <c r="E34" s="32"/>
      <c r="F34" s="116">
        <f t="shared" si="5"/>
        <v>0</v>
      </c>
      <c r="G34" s="116">
        <f t="shared" si="5"/>
        <v>0</v>
      </c>
      <c r="H34" s="116">
        <f t="shared" si="5"/>
        <v>0</v>
      </c>
      <c r="J34" s="22"/>
    </row>
    <row r="35" spans="1:10" ht="15.75" customHeight="1" hidden="1">
      <c r="A35" s="28">
        <v>24</v>
      </c>
      <c r="B35" s="27" t="s">
        <v>160</v>
      </c>
      <c r="C35" s="89">
        <v>110081060</v>
      </c>
      <c r="D35" s="28">
        <v>120</v>
      </c>
      <c r="E35" s="32"/>
      <c r="F35" s="116">
        <f t="shared" si="5"/>
        <v>0</v>
      </c>
      <c r="G35" s="116">
        <f t="shared" si="5"/>
        <v>0</v>
      </c>
      <c r="H35" s="116">
        <f>H36</f>
        <v>0</v>
      </c>
      <c r="J35" s="22"/>
    </row>
    <row r="36" spans="1:10" ht="15.75" customHeight="1" hidden="1">
      <c r="A36" s="28">
        <v>25</v>
      </c>
      <c r="B36" s="27" t="s">
        <v>81</v>
      </c>
      <c r="C36" s="89">
        <v>110081060</v>
      </c>
      <c r="D36" s="28">
        <v>120</v>
      </c>
      <c r="E36" s="32" t="s">
        <v>109</v>
      </c>
      <c r="F36" s="116">
        <f t="shared" si="5"/>
        <v>0</v>
      </c>
      <c r="G36" s="116">
        <f t="shared" si="5"/>
        <v>0</v>
      </c>
      <c r="H36" s="116">
        <f t="shared" si="5"/>
        <v>0</v>
      </c>
      <c r="J36" s="22"/>
    </row>
    <row r="37" spans="1:10" ht="15.75" customHeight="1" hidden="1">
      <c r="A37" s="28">
        <v>26</v>
      </c>
      <c r="B37" s="27" t="s">
        <v>91</v>
      </c>
      <c r="C37" s="89">
        <v>110081060</v>
      </c>
      <c r="D37" s="28">
        <v>120</v>
      </c>
      <c r="E37" s="32" t="s">
        <v>90</v>
      </c>
      <c r="F37" s="116">
        <v>0</v>
      </c>
      <c r="G37" s="116">
        <v>0</v>
      </c>
      <c r="H37" s="116">
        <v>0</v>
      </c>
      <c r="J37" s="22"/>
    </row>
    <row r="38" spans="1:10" ht="91.5" customHeight="1">
      <c r="A38" s="28"/>
      <c r="B38" s="27" t="s">
        <v>275</v>
      </c>
      <c r="C38" s="89">
        <v>8110083010</v>
      </c>
      <c r="D38" s="28"/>
      <c r="E38" s="32"/>
      <c r="F38" s="116">
        <v>42985</v>
      </c>
      <c r="G38" s="116">
        <v>42985</v>
      </c>
      <c r="H38" s="116">
        <v>42985</v>
      </c>
      <c r="J38" s="22"/>
    </row>
    <row r="39" spans="1:10" ht="0.75" customHeight="1">
      <c r="A39" s="28"/>
      <c r="B39" s="27" t="s">
        <v>271</v>
      </c>
      <c r="C39" s="89">
        <v>8110082090</v>
      </c>
      <c r="D39" s="28"/>
      <c r="E39" s="32"/>
      <c r="F39" s="116">
        <v>42985</v>
      </c>
      <c r="G39" s="116">
        <v>42985</v>
      </c>
      <c r="H39" s="116">
        <v>42985</v>
      </c>
      <c r="J39" s="22"/>
    </row>
    <row r="40" spans="1:10" ht="27.75" customHeight="1">
      <c r="A40" s="28"/>
      <c r="B40" s="27" t="s">
        <v>276</v>
      </c>
      <c r="C40" s="89">
        <v>8110083010</v>
      </c>
      <c r="D40" s="28">
        <v>200</v>
      </c>
      <c r="E40" s="32"/>
      <c r="F40" s="116">
        <v>42985</v>
      </c>
      <c r="G40" s="116">
        <v>42985</v>
      </c>
      <c r="H40" s="116">
        <v>42985</v>
      </c>
      <c r="J40" s="22"/>
    </row>
    <row r="41" spans="1:10" ht="37.5" customHeight="1">
      <c r="A41" s="28"/>
      <c r="B41" s="27" t="s">
        <v>180</v>
      </c>
      <c r="C41" s="89">
        <v>8110083010</v>
      </c>
      <c r="D41" s="28">
        <v>240</v>
      </c>
      <c r="E41" s="32"/>
      <c r="F41" s="116">
        <v>42985</v>
      </c>
      <c r="G41" s="116">
        <v>42985</v>
      </c>
      <c r="H41" s="116">
        <v>42985</v>
      </c>
      <c r="J41" s="22"/>
    </row>
    <row r="42" spans="1:10" ht="18.75" customHeight="1">
      <c r="A42" s="28"/>
      <c r="B42" s="27" t="s">
        <v>105</v>
      </c>
      <c r="C42" s="89">
        <v>8110083010</v>
      </c>
      <c r="D42" s="28">
        <v>240</v>
      </c>
      <c r="E42" s="32" t="s">
        <v>234</v>
      </c>
      <c r="F42" s="116">
        <v>42985</v>
      </c>
      <c r="G42" s="116">
        <v>42985</v>
      </c>
      <c r="H42" s="116">
        <v>42985</v>
      </c>
      <c r="J42" s="22"/>
    </row>
    <row r="43" spans="1:10" ht="18" customHeight="1">
      <c r="A43" s="28"/>
      <c r="B43" s="27" t="s">
        <v>238</v>
      </c>
      <c r="C43" s="89">
        <v>8110083010</v>
      </c>
      <c r="D43" s="28">
        <v>240</v>
      </c>
      <c r="E43" s="32" t="s">
        <v>234</v>
      </c>
      <c r="F43" s="116">
        <v>42985</v>
      </c>
      <c r="G43" s="116">
        <v>42985</v>
      </c>
      <c r="H43" s="116">
        <v>42985</v>
      </c>
      <c r="J43" s="22"/>
    </row>
    <row r="44" spans="1:10" ht="80.25" customHeight="1">
      <c r="A44" s="28"/>
      <c r="B44" s="27" t="s">
        <v>304</v>
      </c>
      <c r="C44" s="89">
        <v>110083090</v>
      </c>
      <c r="D44" s="28"/>
      <c r="E44" s="32"/>
      <c r="F44" s="116">
        <f aca="true" t="shared" si="6" ref="F44:H47">F45</f>
        <v>174411.08</v>
      </c>
      <c r="G44" s="116">
        <f t="shared" si="6"/>
        <v>174411.08</v>
      </c>
      <c r="H44" s="116">
        <f t="shared" si="6"/>
        <v>174411.08</v>
      </c>
      <c r="J44" s="22"/>
    </row>
    <row r="45" spans="1:10" ht="86.25" customHeight="1">
      <c r="A45" s="28"/>
      <c r="B45" s="27" t="s">
        <v>301</v>
      </c>
      <c r="C45" s="89">
        <v>110083090</v>
      </c>
      <c r="D45" s="28">
        <v>100</v>
      </c>
      <c r="E45" s="32"/>
      <c r="F45" s="116">
        <f t="shared" si="6"/>
        <v>174411.08</v>
      </c>
      <c r="G45" s="116">
        <f t="shared" si="6"/>
        <v>174411.08</v>
      </c>
      <c r="H45" s="116">
        <f t="shared" si="6"/>
        <v>174411.08</v>
      </c>
      <c r="J45" s="22"/>
    </row>
    <row r="46" spans="1:10" ht="39.75" customHeight="1">
      <c r="A46" s="28"/>
      <c r="B46" s="27" t="s">
        <v>160</v>
      </c>
      <c r="C46" s="89">
        <v>110083090</v>
      </c>
      <c r="D46" s="28">
        <v>120</v>
      </c>
      <c r="E46" s="32"/>
      <c r="F46" s="116">
        <f t="shared" si="6"/>
        <v>174411.08</v>
      </c>
      <c r="G46" s="116">
        <f t="shared" si="6"/>
        <v>174411.08</v>
      </c>
      <c r="H46" s="116">
        <f t="shared" si="6"/>
        <v>174411.08</v>
      </c>
      <c r="J46" s="22"/>
    </row>
    <row r="47" spans="1:10" ht="18" customHeight="1">
      <c r="A47" s="28"/>
      <c r="B47" s="27" t="s">
        <v>81</v>
      </c>
      <c r="C47" s="89">
        <v>110083090</v>
      </c>
      <c r="D47" s="28">
        <v>120</v>
      </c>
      <c r="E47" s="32" t="s">
        <v>90</v>
      </c>
      <c r="F47" s="116">
        <f t="shared" si="6"/>
        <v>174411.08</v>
      </c>
      <c r="G47" s="116">
        <f t="shared" si="6"/>
        <v>174411.08</v>
      </c>
      <c r="H47" s="116">
        <f t="shared" si="6"/>
        <v>174411.08</v>
      </c>
      <c r="J47" s="22"/>
    </row>
    <row r="48" spans="1:10" ht="18" customHeight="1">
      <c r="A48" s="28"/>
      <c r="B48" s="27" t="s">
        <v>91</v>
      </c>
      <c r="C48" s="89">
        <v>110083090</v>
      </c>
      <c r="D48" s="28">
        <v>120</v>
      </c>
      <c r="E48" s="32" t="s">
        <v>90</v>
      </c>
      <c r="F48" s="116">
        <v>174411.08</v>
      </c>
      <c r="G48" s="116">
        <v>174411.08</v>
      </c>
      <c r="H48" s="116">
        <v>174411.08</v>
      </c>
      <c r="J48" s="22"/>
    </row>
    <row r="49" spans="1:10" ht="39" customHeight="1">
      <c r="A49" s="28">
        <v>27</v>
      </c>
      <c r="B49" s="52" t="s">
        <v>260</v>
      </c>
      <c r="C49" s="92">
        <v>120000000</v>
      </c>
      <c r="D49" s="53"/>
      <c r="E49" s="54"/>
      <c r="F49" s="120">
        <v>38600</v>
      </c>
      <c r="G49" s="120">
        <f>G50</f>
        <v>39400</v>
      </c>
      <c r="H49" s="120">
        <f aca="true" t="shared" si="7" ref="F49:H51">H50</f>
        <v>44900</v>
      </c>
      <c r="J49" s="22"/>
    </row>
    <row r="50" spans="1:10" ht="154.5" customHeight="1">
      <c r="A50" s="28">
        <v>28</v>
      </c>
      <c r="B50" s="27" t="s">
        <v>261</v>
      </c>
      <c r="C50" s="89">
        <v>120081090</v>
      </c>
      <c r="D50" s="28"/>
      <c r="E50" s="32"/>
      <c r="F50" s="120">
        <f t="shared" si="7"/>
        <v>37000</v>
      </c>
      <c r="G50" s="120">
        <f t="shared" si="7"/>
        <v>39400</v>
      </c>
      <c r="H50" s="120">
        <f t="shared" si="7"/>
        <v>44900</v>
      </c>
      <c r="J50" s="22"/>
    </row>
    <row r="51" spans="1:10" ht="33" customHeight="1">
      <c r="A51" s="28">
        <v>29</v>
      </c>
      <c r="B51" s="34" t="s">
        <v>177</v>
      </c>
      <c r="C51" s="89">
        <v>120081090</v>
      </c>
      <c r="D51" s="28">
        <v>200</v>
      </c>
      <c r="E51" s="32"/>
      <c r="F51" s="116">
        <f t="shared" si="7"/>
        <v>37000</v>
      </c>
      <c r="G51" s="116">
        <f t="shared" si="7"/>
        <v>39400</v>
      </c>
      <c r="H51" s="116">
        <f t="shared" si="7"/>
        <v>44900</v>
      </c>
      <c r="J51" s="22"/>
    </row>
    <row r="52" spans="1:10" ht="41.25" customHeight="1">
      <c r="A52" s="28">
        <v>30</v>
      </c>
      <c r="B52" s="34" t="s">
        <v>180</v>
      </c>
      <c r="C52" s="89">
        <v>120081090</v>
      </c>
      <c r="D52" s="28">
        <v>240</v>
      </c>
      <c r="E52" s="32"/>
      <c r="F52" s="116">
        <f aca="true" t="shared" si="8" ref="F52:H53">F53</f>
        <v>37000</v>
      </c>
      <c r="G52" s="116">
        <f t="shared" si="8"/>
        <v>39400</v>
      </c>
      <c r="H52" s="116">
        <f t="shared" si="8"/>
        <v>44900</v>
      </c>
      <c r="J52" s="22"/>
    </row>
    <row r="53" spans="1:10" ht="15.75" customHeight="1">
      <c r="A53" s="28">
        <v>31</v>
      </c>
      <c r="B53" s="27" t="s">
        <v>187</v>
      </c>
      <c r="C53" s="89">
        <v>120081090</v>
      </c>
      <c r="D53" s="28">
        <v>240</v>
      </c>
      <c r="E53" s="32" t="s">
        <v>189</v>
      </c>
      <c r="F53" s="116">
        <f>F54</f>
        <v>37000</v>
      </c>
      <c r="G53" s="116">
        <f t="shared" si="8"/>
        <v>39400</v>
      </c>
      <c r="H53" s="116">
        <f t="shared" si="8"/>
        <v>44900</v>
      </c>
      <c r="J53" s="22"/>
    </row>
    <row r="54" spans="1:10" ht="24.75" customHeight="1">
      <c r="A54" s="28">
        <v>32</v>
      </c>
      <c r="B54" s="27" t="s">
        <v>167</v>
      </c>
      <c r="C54" s="89">
        <v>120081090</v>
      </c>
      <c r="D54" s="28">
        <v>240</v>
      </c>
      <c r="E54" s="32" t="s">
        <v>190</v>
      </c>
      <c r="F54" s="116">
        <v>37000</v>
      </c>
      <c r="G54" s="116">
        <v>39400</v>
      </c>
      <c r="H54" s="116">
        <v>44900</v>
      </c>
      <c r="J54" s="22"/>
    </row>
    <row r="55" spans="1:10" ht="132.75" customHeight="1" hidden="1">
      <c r="A55" s="28">
        <v>33</v>
      </c>
      <c r="B55" s="99" t="s">
        <v>262</v>
      </c>
      <c r="C55" s="90">
        <v>120082120</v>
      </c>
      <c r="D55" s="28"/>
      <c r="E55" s="32"/>
      <c r="F55" s="116">
        <f>F56</f>
        <v>0</v>
      </c>
      <c r="G55" s="116"/>
      <c r="H55" s="116"/>
      <c r="J55" s="22"/>
    </row>
    <row r="56" spans="1:10" ht="28.5" customHeight="1" hidden="1">
      <c r="A56" s="28">
        <v>34</v>
      </c>
      <c r="B56" s="34" t="s">
        <v>177</v>
      </c>
      <c r="C56" s="90">
        <v>120082120</v>
      </c>
      <c r="D56" s="28">
        <v>200</v>
      </c>
      <c r="E56" s="32"/>
      <c r="F56" s="116">
        <f>F57</f>
        <v>0</v>
      </c>
      <c r="G56" s="116"/>
      <c r="H56" s="116"/>
      <c r="J56" s="22"/>
    </row>
    <row r="57" spans="1:10" ht="41.25" customHeight="1" hidden="1">
      <c r="A57" s="28">
        <v>35</v>
      </c>
      <c r="B57" s="34" t="s">
        <v>180</v>
      </c>
      <c r="C57" s="90">
        <v>120082120</v>
      </c>
      <c r="D57" s="28">
        <v>240</v>
      </c>
      <c r="E57" s="32"/>
      <c r="F57" s="116">
        <f>F58</f>
        <v>0</v>
      </c>
      <c r="G57" s="116"/>
      <c r="H57" s="116"/>
      <c r="J57" s="22"/>
    </row>
    <row r="58" spans="1:10" ht="15.75" customHeight="1" hidden="1">
      <c r="A58" s="28">
        <v>36</v>
      </c>
      <c r="B58" s="27" t="s">
        <v>187</v>
      </c>
      <c r="C58" s="89">
        <v>120094810</v>
      </c>
      <c r="D58" s="28">
        <v>240</v>
      </c>
      <c r="E58" s="32" t="s">
        <v>189</v>
      </c>
      <c r="F58" s="116">
        <f>F59</f>
        <v>0</v>
      </c>
      <c r="G58" s="116">
        <f>G59</f>
        <v>0</v>
      </c>
      <c r="H58" s="116">
        <f>H59</f>
        <v>0</v>
      </c>
      <c r="J58" s="22"/>
    </row>
    <row r="59" spans="1:10" ht="15.75" customHeight="1" hidden="1">
      <c r="A59" s="28">
        <v>37</v>
      </c>
      <c r="B59" s="27" t="s">
        <v>167</v>
      </c>
      <c r="C59" s="89">
        <v>120094810</v>
      </c>
      <c r="D59" s="28">
        <v>240</v>
      </c>
      <c r="E59" s="32" t="s">
        <v>190</v>
      </c>
      <c r="F59" s="116">
        <v>0</v>
      </c>
      <c r="G59" s="116">
        <v>0</v>
      </c>
      <c r="H59" s="116">
        <v>0</v>
      </c>
      <c r="J59" s="22"/>
    </row>
    <row r="60" spans="1:10" ht="40.5" customHeight="1" hidden="1">
      <c r="A60" s="28">
        <v>38</v>
      </c>
      <c r="B60" s="52" t="s">
        <v>263</v>
      </c>
      <c r="C60" s="92">
        <v>130000000</v>
      </c>
      <c r="D60" s="54"/>
      <c r="E60" s="54"/>
      <c r="F60" s="120" t="e">
        <f aca="true" t="shared" si="9" ref="F60:H62">F61</f>
        <v>#REF!</v>
      </c>
      <c r="G60" s="120" t="e">
        <f t="shared" si="9"/>
        <v>#REF!</v>
      </c>
      <c r="H60" s="120" t="e">
        <f t="shared" si="9"/>
        <v>#REF!</v>
      </c>
      <c r="J60" s="22"/>
    </row>
    <row r="61" spans="1:10" ht="126.75" customHeight="1" hidden="1">
      <c r="A61" s="28">
        <v>39</v>
      </c>
      <c r="B61" s="27" t="s">
        <v>264</v>
      </c>
      <c r="C61" s="89">
        <v>130082020</v>
      </c>
      <c r="D61" s="32"/>
      <c r="E61" s="32"/>
      <c r="F61" s="117" t="e">
        <f t="shared" si="9"/>
        <v>#REF!</v>
      </c>
      <c r="G61" s="117" t="e">
        <f t="shared" si="9"/>
        <v>#REF!</v>
      </c>
      <c r="H61" s="117" t="e">
        <f t="shared" si="9"/>
        <v>#REF!</v>
      </c>
      <c r="J61" s="22"/>
    </row>
    <row r="62" spans="1:10" ht="30" customHeight="1" hidden="1">
      <c r="A62" s="28">
        <v>40</v>
      </c>
      <c r="B62" s="34" t="s">
        <v>177</v>
      </c>
      <c r="C62" s="90">
        <v>130082020</v>
      </c>
      <c r="D62" s="36" t="s">
        <v>178</v>
      </c>
      <c r="E62" s="36"/>
      <c r="F62" s="116" t="e">
        <f t="shared" si="9"/>
        <v>#REF!</v>
      </c>
      <c r="G62" s="116" t="e">
        <f t="shared" si="9"/>
        <v>#REF!</v>
      </c>
      <c r="H62" s="116" t="e">
        <f t="shared" si="9"/>
        <v>#REF!</v>
      </c>
      <c r="J62" s="22"/>
    </row>
    <row r="63" spans="1:10" ht="42.75" customHeight="1" hidden="1">
      <c r="A63" s="28">
        <v>41</v>
      </c>
      <c r="B63" s="34" t="s">
        <v>180</v>
      </c>
      <c r="C63" s="90">
        <v>130082020</v>
      </c>
      <c r="D63" s="36" t="s">
        <v>181</v>
      </c>
      <c r="E63" s="36"/>
      <c r="F63" s="116" t="e">
        <f>#REF!</f>
        <v>#REF!</v>
      </c>
      <c r="G63" s="116" t="e">
        <f>#REF!</f>
        <v>#REF!</v>
      </c>
      <c r="H63" s="116" t="e">
        <f>#REF!</f>
        <v>#REF!</v>
      </c>
      <c r="J63" s="22"/>
    </row>
    <row r="64" spans="1:8" ht="28.5" customHeight="1">
      <c r="A64" s="28">
        <v>44</v>
      </c>
      <c r="B64" s="52" t="s">
        <v>265</v>
      </c>
      <c r="C64" s="92">
        <v>8110082090</v>
      </c>
      <c r="D64" s="53"/>
      <c r="E64" s="54"/>
      <c r="F64" s="121">
        <f>F65+F70</f>
        <v>16452.1</v>
      </c>
      <c r="G64" s="121">
        <f>G65+G70</f>
        <v>16452.1</v>
      </c>
      <c r="H64" s="121">
        <f>H65+H70</f>
        <v>16452.1</v>
      </c>
    </row>
    <row r="65" spans="1:8" ht="123" customHeight="1" hidden="1">
      <c r="A65" s="28">
        <v>45</v>
      </c>
      <c r="B65" s="46" t="s">
        <v>266</v>
      </c>
      <c r="C65" s="89">
        <v>140075550</v>
      </c>
      <c r="D65" s="28"/>
      <c r="E65" s="32"/>
      <c r="F65" s="117">
        <f aca="true" t="shared" si="10" ref="F65:G68">F66</f>
        <v>0</v>
      </c>
      <c r="G65" s="117">
        <f t="shared" si="10"/>
        <v>0</v>
      </c>
      <c r="H65" s="117">
        <f>H66</f>
        <v>0</v>
      </c>
    </row>
    <row r="66" spans="1:8" ht="28.5" customHeight="1" hidden="1">
      <c r="A66" s="28">
        <v>46</v>
      </c>
      <c r="B66" s="34" t="s">
        <v>177</v>
      </c>
      <c r="C66" s="89">
        <v>140075550</v>
      </c>
      <c r="D66" s="28">
        <v>200</v>
      </c>
      <c r="E66" s="32"/>
      <c r="F66" s="117">
        <f t="shared" si="10"/>
        <v>0</v>
      </c>
      <c r="G66" s="117">
        <f t="shared" si="10"/>
        <v>0</v>
      </c>
      <c r="H66" s="117">
        <f>H67</f>
        <v>0</v>
      </c>
    </row>
    <row r="67" spans="1:8" ht="39.75" customHeight="1" hidden="1">
      <c r="A67" s="28">
        <v>47</v>
      </c>
      <c r="B67" s="34" t="s">
        <v>180</v>
      </c>
      <c r="C67" s="89">
        <v>140075550</v>
      </c>
      <c r="D67" s="28">
        <v>240</v>
      </c>
      <c r="E67" s="32"/>
      <c r="F67" s="117">
        <f t="shared" si="10"/>
        <v>0</v>
      </c>
      <c r="G67" s="117">
        <f t="shared" si="10"/>
        <v>0</v>
      </c>
      <c r="H67" s="117">
        <f>H68</f>
        <v>0</v>
      </c>
    </row>
    <row r="68" spans="1:8" ht="15.75" customHeight="1" hidden="1">
      <c r="A68" s="28">
        <v>48</v>
      </c>
      <c r="B68" s="46" t="s">
        <v>32</v>
      </c>
      <c r="C68" s="89">
        <v>140075550</v>
      </c>
      <c r="D68" s="28">
        <v>240</v>
      </c>
      <c r="E68" s="32" t="s">
        <v>33</v>
      </c>
      <c r="F68" s="117">
        <f t="shared" si="10"/>
        <v>0</v>
      </c>
      <c r="G68" s="117">
        <f t="shared" si="10"/>
        <v>0</v>
      </c>
      <c r="H68" s="117">
        <f>H69</f>
        <v>0</v>
      </c>
    </row>
    <row r="69" spans="1:8" ht="15.75" customHeight="1" hidden="1">
      <c r="A69" s="28">
        <v>49</v>
      </c>
      <c r="B69" s="46" t="s">
        <v>34</v>
      </c>
      <c r="C69" s="89">
        <v>140075550</v>
      </c>
      <c r="D69" s="28">
        <v>240</v>
      </c>
      <c r="E69" s="32" t="s">
        <v>35</v>
      </c>
      <c r="F69" s="117">
        <v>0</v>
      </c>
      <c r="G69" s="117">
        <v>0</v>
      </c>
      <c r="H69" s="117">
        <v>0</v>
      </c>
    </row>
    <row r="70" spans="1:8" ht="144.75" customHeight="1">
      <c r="A70" s="28">
        <v>50</v>
      </c>
      <c r="B70" s="46" t="s">
        <v>271</v>
      </c>
      <c r="C70" s="89">
        <v>8110082090</v>
      </c>
      <c r="D70" s="28"/>
      <c r="E70" s="32"/>
      <c r="F70" s="117">
        <f aca="true" t="shared" si="11" ref="F70:G73">F71</f>
        <v>16452.1</v>
      </c>
      <c r="G70" s="117">
        <f t="shared" si="11"/>
        <v>16452.1</v>
      </c>
      <c r="H70" s="117">
        <f>H71</f>
        <v>16452.1</v>
      </c>
    </row>
    <row r="71" spans="1:8" ht="16.5" customHeight="1">
      <c r="A71" s="28">
        <v>51</v>
      </c>
      <c r="B71" s="34" t="s">
        <v>272</v>
      </c>
      <c r="C71" s="89">
        <v>8110082090</v>
      </c>
      <c r="D71" s="28">
        <v>540</v>
      </c>
      <c r="E71" s="32"/>
      <c r="F71" s="117">
        <f t="shared" si="11"/>
        <v>16452.1</v>
      </c>
      <c r="G71" s="117">
        <f t="shared" si="11"/>
        <v>16452.1</v>
      </c>
      <c r="H71" s="117">
        <f>H72</f>
        <v>16452.1</v>
      </c>
    </row>
    <row r="72" spans="1:8" ht="15.75" customHeight="1">
      <c r="A72" s="28">
        <v>52</v>
      </c>
      <c r="B72" s="34" t="s">
        <v>78</v>
      </c>
      <c r="C72" s="89">
        <v>8110082090</v>
      </c>
      <c r="D72" s="28">
        <v>540</v>
      </c>
      <c r="E72" s="32"/>
      <c r="F72" s="117">
        <f t="shared" si="11"/>
        <v>16452.1</v>
      </c>
      <c r="G72" s="117">
        <f t="shared" si="11"/>
        <v>16452.1</v>
      </c>
      <c r="H72" s="117">
        <f>H73</f>
        <v>16452.1</v>
      </c>
    </row>
    <row r="73" spans="1:8" ht="41.25" customHeight="1">
      <c r="A73" s="28">
        <v>53</v>
      </c>
      <c r="B73" s="46" t="s">
        <v>273</v>
      </c>
      <c r="C73" s="89">
        <v>8110082090</v>
      </c>
      <c r="D73" s="28">
        <v>540</v>
      </c>
      <c r="E73" s="32" t="s">
        <v>239</v>
      </c>
      <c r="F73" s="117">
        <f t="shared" si="11"/>
        <v>16452.1</v>
      </c>
      <c r="G73" s="117">
        <f t="shared" si="11"/>
        <v>16452.1</v>
      </c>
      <c r="H73" s="117">
        <f>H74</f>
        <v>16452.1</v>
      </c>
    </row>
    <row r="74" spans="1:8" ht="51.75" customHeight="1">
      <c r="A74" s="28">
        <v>54</v>
      </c>
      <c r="B74" s="46" t="s">
        <v>274</v>
      </c>
      <c r="C74" s="89">
        <v>8110082090</v>
      </c>
      <c r="D74" s="28">
        <v>540</v>
      </c>
      <c r="E74" s="32" t="s">
        <v>240</v>
      </c>
      <c r="F74" s="117">
        <v>16452.1</v>
      </c>
      <c r="G74" s="117">
        <v>16452.1</v>
      </c>
      <c r="H74" s="117">
        <v>16452.1</v>
      </c>
    </row>
    <row r="75" spans="1:8" ht="40.5" customHeight="1">
      <c r="A75" s="28">
        <v>55</v>
      </c>
      <c r="B75" s="55" t="s">
        <v>267</v>
      </c>
      <c r="C75" s="93">
        <v>200000000</v>
      </c>
      <c r="D75" s="56"/>
      <c r="E75" s="56"/>
      <c r="F75" s="121">
        <f>F76+F82</f>
        <v>911292</v>
      </c>
      <c r="G75" s="121">
        <f>G76+G82</f>
        <v>911292</v>
      </c>
      <c r="H75" s="121">
        <f>H76+H82</f>
        <v>911292</v>
      </c>
    </row>
    <row r="76" spans="1:8" ht="1.5" customHeight="1" hidden="1">
      <c r="A76" s="28">
        <v>56</v>
      </c>
      <c r="B76" s="55" t="s">
        <v>29</v>
      </c>
      <c r="C76" s="93">
        <v>210000000</v>
      </c>
      <c r="D76" s="56"/>
      <c r="E76" s="56"/>
      <c r="F76" s="120">
        <f aca="true" t="shared" si="12" ref="F76:H78">F77</f>
        <v>0</v>
      </c>
      <c r="G76" s="120">
        <f t="shared" si="12"/>
        <v>0</v>
      </c>
      <c r="H76" s="120">
        <f t="shared" si="12"/>
        <v>0</v>
      </c>
    </row>
    <row r="77" spans="1:8" ht="78.75" customHeight="1" hidden="1">
      <c r="A77" s="28">
        <v>57</v>
      </c>
      <c r="B77" s="34" t="s">
        <v>268</v>
      </c>
      <c r="C77" s="90">
        <v>210080610</v>
      </c>
      <c r="D77" s="36"/>
      <c r="E77" s="36"/>
      <c r="F77" s="116">
        <f t="shared" si="12"/>
        <v>0</v>
      </c>
      <c r="G77" s="116">
        <f t="shared" si="12"/>
        <v>0</v>
      </c>
      <c r="H77" s="116">
        <f t="shared" si="12"/>
        <v>0</v>
      </c>
    </row>
    <row r="78" spans="1:8" ht="45" customHeight="1" hidden="1">
      <c r="A78" s="28">
        <v>58</v>
      </c>
      <c r="B78" s="34" t="s">
        <v>204</v>
      </c>
      <c r="C78" s="90">
        <v>210080610</v>
      </c>
      <c r="D78" s="36" t="s">
        <v>205</v>
      </c>
      <c r="E78" s="36"/>
      <c r="F78" s="116">
        <f>F79</f>
        <v>0</v>
      </c>
      <c r="G78" s="116">
        <f t="shared" si="12"/>
        <v>0</v>
      </c>
      <c r="H78" s="116">
        <f t="shared" si="12"/>
        <v>0</v>
      </c>
    </row>
    <row r="79" spans="1:8" ht="18.75" customHeight="1" hidden="1">
      <c r="A79" s="39">
        <v>59</v>
      </c>
      <c r="B79" s="40" t="s">
        <v>206</v>
      </c>
      <c r="C79" s="90">
        <v>210080610</v>
      </c>
      <c r="D79" s="36" t="s">
        <v>207</v>
      </c>
      <c r="E79" s="36"/>
      <c r="F79" s="116">
        <f>F80</f>
        <v>0</v>
      </c>
      <c r="G79" s="116">
        <f>G80</f>
        <v>0</v>
      </c>
      <c r="H79" s="116">
        <f>H80</f>
        <v>0</v>
      </c>
    </row>
    <row r="80" spans="1:8" ht="16.5" customHeight="1" hidden="1">
      <c r="A80" s="39">
        <v>60</v>
      </c>
      <c r="B80" s="34" t="s">
        <v>129</v>
      </c>
      <c r="C80" s="90">
        <v>210080610</v>
      </c>
      <c r="D80" s="36" t="s">
        <v>207</v>
      </c>
      <c r="E80" s="36" t="s">
        <v>114</v>
      </c>
      <c r="F80" s="116">
        <f>F81</f>
        <v>0</v>
      </c>
      <c r="G80" s="116">
        <f>G81</f>
        <v>0</v>
      </c>
      <c r="H80" s="116">
        <f>H81</f>
        <v>0</v>
      </c>
    </row>
    <row r="81" spans="1:8" ht="16.5" customHeight="1" hidden="1">
      <c r="A81" s="39">
        <v>61</v>
      </c>
      <c r="B81" s="34" t="s">
        <v>107</v>
      </c>
      <c r="C81" s="90">
        <v>210080610</v>
      </c>
      <c r="D81" s="36" t="s">
        <v>207</v>
      </c>
      <c r="E81" s="36" t="s">
        <v>115</v>
      </c>
      <c r="F81" s="116">
        <v>0</v>
      </c>
      <c r="G81" s="116">
        <v>0</v>
      </c>
      <c r="H81" s="116">
        <v>0</v>
      </c>
    </row>
    <row r="82" spans="1:8" ht="38.25" customHeight="1">
      <c r="A82" s="39">
        <v>62</v>
      </c>
      <c r="B82" s="55" t="s">
        <v>232</v>
      </c>
      <c r="C82" s="90">
        <v>220000000</v>
      </c>
      <c r="D82" s="36"/>
      <c r="E82" s="36"/>
      <c r="F82" s="116">
        <f>F83+F88</f>
        <v>911292</v>
      </c>
      <c r="G82" s="116">
        <f>G83+G88</f>
        <v>911292</v>
      </c>
      <c r="H82" s="116">
        <f>H83</f>
        <v>911292</v>
      </c>
    </row>
    <row r="83" spans="1:8" ht="91.5" customHeight="1">
      <c r="A83" s="39">
        <v>63</v>
      </c>
      <c r="B83" s="34" t="s">
        <v>292</v>
      </c>
      <c r="C83" s="90">
        <v>220080610</v>
      </c>
      <c r="D83" s="36"/>
      <c r="E83" s="36"/>
      <c r="F83" s="116">
        <f>F84</f>
        <v>911292</v>
      </c>
      <c r="G83" s="116">
        <f>G84</f>
        <v>911292</v>
      </c>
      <c r="H83" s="116">
        <f>H84</f>
        <v>911292</v>
      </c>
    </row>
    <row r="84" spans="1:8" ht="19.5" customHeight="1">
      <c r="A84" s="39">
        <v>64</v>
      </c>
      <c r="B84" s="34" t="s">
        <v>243</v>
      </c>
      <c r="C84" s="90">
        <v>220080610</v>
      </c>
      <c r="D84" s="36" t="s">
        <v>242</v>
      </c>
      <c r="E84" s="36"/>
      <c r="F84" s="116">
        <f aca="true" t="shared" si="13" ref="F84:G86">F85</f>
        <v>911292</v>
      </c>
      <c r="G84" s="116">
        <f t="shared" si="13"/>
        <v>911292</v>
      </c>
      <c r="H84" s="116">
        <f>H85</f>
        <v>911292</v>
      </c>
    </row>
    <row r="85" spans="1:8" ht="16.5" customHeight="1">
      <c r="A85" s="39">
        <v>65</v>
      </c>
      <c r="B85" s="40" t="s">
        <v>78</v>
      </c>
      <c r="C85" s="90">
        <v>220080610</v>
      </c>
      <c r="D85" s="36" t="s">
        <v>241</v>
      </c>
      <c r="E85" s="36"/>
      <c r="F85" s="116">
        <f t="shared" si="13"/>
        <v>911292</v>
      </c>
      <c r="G85" s="116">
        <f t="shared" si="13"/>
        <v>911292</v>
      </c>
      <c r="H85" s="116">
        <f>H86</f>
        <v>911292</v>
      </c>
    </row>
    <row r="86" spans="1:8" ht="16.5" customHeight="1">
      <c r="A86" s="39">
        <v>66</v>
      </c>
      <c r="B86" s="34" t="s">
        <v>129</v>
      </c>
      <c r="C86" s="90">
        <v>220080610</v>
      </c>
      <c r="D86" s="36" t="s">
        <v>241</v>
      </c>
      <c r="E86" s="36" t="s">
        <v>114</v>
      </c>
      <c r="F86" s="116">
        <f t="shared" si="13"/>
        <v>911292</v>
      </c>
      <c r="G86" s="116">
        <f t="shared" si="13"/>
        <v>911292</v>
      </c>
      <c r="H86" s="116">
        <f>H87</f>
        <v>911292</v>
      </c>
    </row>
    <row r="87" spans="1:8" ht="16.5" customHeight="1">
      <c r="A87" s="39">
        <v>67</v>
      </c>
      <c r="B87" s="34" t="s">
        <v>107</v>
      </c>
      <c r="C87" s="90">
        <v>220080610</v>
      </c>
      <c r="D87" s="36" t="s">
        <v>241</v>
      </c>
      <c r="E87" s="36" t="s">
        <v>115</v>
      </c>
      <c r="F87" s="116">
        <v>911292</v>
      </c>
      <c r="G87" s="116">
        <v>911292</v>
      </c>
      <c r="H87" s="116">
        <v>911292</v>
      </c>
    </row>
    <row r="88" spans="1:8" ht="0.75" customHeight="1">
      <c r="A88" s="39">
        <v>68</v>
      </c>
      <c r="B88" s="34" t="s">
        <v>177</v>
      </c>
      <c r="C88" s="90">
        <v>220080610</v>
      </c>
      <c r="D88" s="36" t="s">
        <v>178</v>
      </c>
      <c r="E88" s="36"/>
      <c r="F88" s="116">
        <f aca="true" t="shared" si="14" ref="F88:G90">F89</f>
        <v>0</v>
      </c>
      <c r="G88" s="116">
        <f t="shared" si="14"/>
        <v>0</v>
      </c>
      <c r="H88" s="116">
        <v>0</v>
      </c>
    </row>
    <row r="89" spans="1:8" ht="41.25" customHeight="1" hidden="1">
      <c r="A89" s="39">
        <v>69</v>
      </c>
      <c r="B89" s="34" t="s">
        <v>180</v>
      </c>
      <c r="C89" s="90">
        <v>220080610</v>
      </c>
      <c r="D89" s="36" t="s">
        <v>181</v>
      </c>
      <c r="E89" s="36"/>
      <c r="F89" s="116">
        <f t="shared" si="14"/>
        <v>0</v>
      </c>
      <c r="G89" s="116">
        <f t="shared" si="14"/>
        <v>0</v>
      </c>
      <c r="H89" s="116">
        <v>0</v>
      </c>
    </row>
    <row r="90" spans="1:8" ht="16.5" customHeight="1" hidden="1">
      <c r="A90" s="39">
        <v>70</v>
      </c>
      <c r="B90" s="34" t="s">
        <v>191</v>
      </c>
      <c r="C90" s="90">
        <v>220080610</v>
      </c>
      <c r="D90" s="36" t="s">
        <v>181</v>
      </c>
      <c r="E90" s="36" t="s">
        <v>193</v>
      </c>
      <c r="F90" s="116">
        <f t="shared" si="14"/>
        <v>0</v>
      </c>
      <c r="G90" s="116">
        <f t="shared" si="14"/>
        <v>0</v>
      </c>
      <c r="H90" s="116">
        <v>0</v>
      </c>
    </row>
    <row r="91" spans="1:8" ht="16.5" customHeight="1" hidden="1">
      <c r="A91" s="39">
        <v>71</v>
      </c>
      <c r="B91" s="34" t="s">
        <v>192</v>
      </c>
      <c r="C91" s="90">
        <v>220080610</v>
      </c>
      <c r="D91" s="36" t="s">
        <v>181</v>
      </c>
      <c r="E91" s="36" t="s">
        <v>194</v>
      </c>
      <c r="F91" s="116">
        <v>0</v>
      </c>
      <c r="G91" s="116">
        <v>0</v>
      </c>
      <c r="H91" s="116">
        <v>0</v>
      </c>
    </row>
    <row r="92" spans="1:8" ht="55.5" customHeight="1">
      <c r="A92" s="39">
        <v>68</v>
      </c>
      <c r="B92" s="34" t="s">
        <v>384</v>
      </c>
      <c r="C92" s="90">
        <v>100000000</v>
      </c>
      <c r="D92" s="36"/>
      <c r="E92" s="36"/>
      <c r="F92" s="116">
        <f>F93</f>
        <v>36396</v>
      </c>
      <c r="G92" s="116">
        <f>G95</f>
        <v>36396</v>
      </c>
      <c r="H92" s="116">
        <f aca="true" t="shared" si="15" ref="H92:H97">H93</f>
        <v>36396</v>
      </c>
    </row>
    <row r="93" spans="1:8" ht="27.75" customHeight="1">
      <c r="A93" s="39">
        <v>69</v>
      </c>
      <c r="B93" s="34" t="s">
        <v>385</v>
      </c>
      <c r="C93" s="90">
        <v>140000000</v>
      </c>
      <c r="D93" s="36"/>
      <c r="E93" s="36"/>
      <c r="F93" s="116">
        <f>F95</f>
        <v>36396</v>
      </c>
      <c r="G93" s="116">
        <f>G95</f>
        <v>36396</v>
      </c>
      <c r="H93" s="116">
        <f t="shared" si="15"/>
        <v>36396</v>
      </c>
    </row>
    <row r="94" spans="1:8" ht="221.25" customHeight="1">
      <c r="A94" s="39">
        <v>70</v>
      </c>
      <c r="B94" s="34" t="s">
        <v>389</v>
      </c>
      <c r="C94" s="90">
        <v>140000000</v>
      </c>
      <c r="D94" s="36"/>
      <c r="E94" s="36"/>
      <c r="F94" s="116">
        <f aca="true" t="shared" si="16" ref="F94:G97">F95</f>
        <v>36396</v>
      </c>
      <c r="G94" s="116">
        <f t="shared" si="16"/>
        <v>36396</v>
      </c>
      <c r="H94" s="116">
        <f t="shared" si="15"/>
        <v>36396</v>
      </c>
    </row>
    <row r="95" spans="1:8" ht="16.5" customHeight="1">
      <c r="A95" s="39">
        <v>71</v>
      </c>
      <c r="B95" s="34" t="s">
        <v>243</v>
      </c>
      <c r="C95" s="90">
        <v>140082110</v>
      </c>
      <c r="D95" s="36"/>
      <c r="E95" s="36"/>
      <c r="F95" s="116">
        <f t="shared" si="16"/>
        <v>36396</v>
      </c>
      <c r="G95" s="116">
        <f t="shared" si="16"/>
        <v>36396</v>
      </c>
      <c r="H95" s="116">
        <f t="shared" si="15"/>
        <v>36396</v>
      </c>
    </row>
    <row r="96" spans="1:8" ht="16.5" customHeight="1">
      <c r="A96" s="39">
        <v>72</v>
      </c>
      <c r="B96" s="34" t="s">
        <v>78</v>
      </c>
      <c r="C96" s="90">
        <v>140082110</v>
      </c>
      <c r="D96" s="36"/>
      <c r="E96" s="36"/>
      <c r="F96" s="116">
        <f t="shared" si="16"/>
        <v>36396</v>
      </c>
      <c r="G96" s="116">
        <f t="shared" si="16"/>
        <v>36396</v>
      </c>
      <c r="H96" s="116">
        <f t="shared" si="15"/>
        <v>36396</v>
      </c>
    </row>
    <row r="97" spans="1:8" ht="16.5" customHeight="1">
      <c r="A97" s="39">
        <v>73</v>
      </c>
      <c r="B97" s="34" t="s">
        <v>383</v>
      </c>
      <c r="C97" s="90">
        <v>140082110</v>
      </c>
      <c r="D97" s="36" t="s">
        <v>242</v>
      </c>
      <c r="E97" s="36" t="s">
        <v>390</v>
      </c>
      <c r="F97" s="116">
        <f t="shared" si="16"/>
        <v>36396</v>
      </c>
      <c r="G97" s="116">
        <f t="shared" si="16"/>
        <v>36396</v>
      </c>
      <c r="H97" s="116">
        <f t="shared" si="15"/>
        <v>36396</v>
      </c>
    </row>
    <row r="98" spans="1:8" ht="16.5" customHeight="1">
      <c r="A98" s="39">
        <v>74</v>
      </c>
      <c r="B98" s="34" t="s">
        <v>382</v>
      </c>
      <c r="C98" s="90">
        <v>140082110</v>
      </c>
      <c r="D98" s="36" t="s">
        <v>241</v>
      </c>
      <c r="E98" s="36" t="s">
        <v>381</v>
      </c>
      <c r="F98" s="116">
        <v>36396</v>
      </c>
      <c r="G98" s="116">
        <v>36396</v>
      </c>
      <c r="H98" s="116">
        <v>36396</v>
      </c>
    </row>
    <row r="99" spans="1:8" ht="28.5" customHeight="1">
      <c r="A99" s="39">
        <v>75</v>
      </c>
      <c r="B99" s="58" t="s">
        <v>161</v>
      </c>
      <c r="C99" s="92">
        <v>8100000000</v>
      </c>
      <c r="D99" s="59"/>
      <c r="E99" s="60"/>
      <c r="F99" s="120">
        <f>F100</f>
        <v>1739358.61</v>
      </c>
      <c r="G99" s="120">
        <f>G100</f>
        <v>1534087.4100000001</v>
      </c>
      <c r="H99" s="120">
        <f>H100</f>
        <v>1528649.6900000002</v>
      </c>
    </row>
    <row r="100" spans="1:8" ht="30.75" customHeight="1">
      <c r="A100" s="39">
        <v>76</v>
      </c>
      <c r="B100" s="31" t="s">
        <v>245</v>
      </c>
      <c r="C100" s="89">
        <v>8110000000</v>
      </c>
      <c r="D100" s="37"/>
      <c r="E100" s="38"/>
      <c r="F100" s="117">
        <f>F101+F108+F113+F118+F131</f>
        <v>1739358.61</v>
      </c>
      <c r="G100" s="117">
        <f>G101+G108+G113+G118+G131</f>
        <v>1534087.4100000001</v>
      </c>
      <c r="H100" s="117">
        <f>H101+H108+H113+H118+H131</f>
        <v>1528649.6900000002</v>
      </c>
    </row>
    <row r="101" spans="1:8" ht="90" customHeight="1">
      <c r="A101" s="39">
        <v>77</v>
      </c>
      <c r="B101" s="27" t="s">
        <v>250</v>
      </c>
      <c r="C101" s="89">
        <v>8110051180</v>
      </c>
      <c r="D101" s="32"/>
      <c r="E101" s="32"/>
      <c r="F101" s="121">
        <f>F102+F106</f>
        <v>36992.5</v>
      </c>
      <c r="G101" s="121">
        <f>G102+G106</f>
        <v>38717.5</v>
      </c>
      <c r="H101" s="121">
        <f>H102+H106</f>
        <v>0</v>
      </c>
    </row>
    <row r="102" spans="1:8" ht="30.75" customHeight="1">
      <c r="A102" s="39">
        <v>78</v>
      </c>
      <c r="B102" s="31" t="s">
        <v>179</v>
      </c>
      <c r="C102" s="89">
        <v>8110051180</v>
      </c>
      <c r="D102" s="32" t="s">
        <v>15</v>
      </c>
      <c r="E102" s="32"/>
      <c r="F102" s="117">
        <f aca="true" t="shared" si="17" ref="F102:H104">F103</f>
        <v>36992.5</v>
      </c>
      <c r="G102" s="117">
        <f t="shared" si="17"/>
        <v>38717.5</v>
      </c>
      <c r="H102" s="117">
        <f t="shared" si="17"/>
        <v>0</v>
      </c>
    </row>
    <row r="103" spans="1:8" ht="30.75" customHeight="1">
      <c r="A103" s="39">
        <v>79</v>
      </c>
      <c r="B103" s="31" t="s">
        <v>160</v>
      </c>
      <c r="C103" s="91">
        <v>8110051180</v>
      </c>
      <c r="D103" s="38" t="s">
        <v>176</v>
      </c>
      <c r="E103" s="38"/>
      <c r="F103" s="117">
        <f t="shared" si="17"/>
        <v>36992.5</v>
      </c>
      <c r="G103" s="117">
        <f t="shared" si="17"/>
        <v>38717.5</v>
      </c>
      <c r="H103" s="117">
        <f t="shared" si="17"/>
        <v>0</v>
      </c>
    </row>
    <row r="104" spans="1:8" ht="18" customHeight="1">
      <c r="A104" s="39">
        <v>80</v>
      </c>
      <c r="B104" s="27" t="s">
        <v>92</v>
      </c>
      <c r="C104" s="91">
        <v>8110051180</v>
      </c>
      <c r="D104" s="38" t="s">
        <v>176</v>
      </c>
      <c r="E104" s="32" t="s">
        <v>94</v>
      </c>
      <c r="F104" s="116">
        <f t="shared" si="17"/>
        <v>36992.5</v>
      </c>
      <c r="G104" s="117">
        <f t="shared" si="17"/>
        <v>38717.5</v>
      </c>
      <c r="H104" s="117">
        <f t="shared" si="17"/>
        <v>0</v>
      </c>
    </row>
    <row r="105" spans="1:8" ht="18.75" customHeight="1">
      <c r="A105" s="39">
        <v>81</v>
      </c>
      <c r="B105" s="27" t="s">
        <v>93</v>
      </c>
      <c r="C105" s="91">
        <v>8110051180</v>
      </c>
      <c r="D105" s="38" t="s">
        <v>176</v>
      </c>
      <c r="E105" s="32" t="s">
        <v>95</v>
      </c>
      <c r="F105" s="117">
        <v>36992.5</v>
      </c>
      <c r="G105" s="117">
        <v>38717.5</v>
      </c>
      <c r="H105" s="117">
        <v>0</v>
      </c>
    </row>
    <row r="106" spans="1:8" ht="30.75" customHeight="1">
      <c r="A106" s="39">
        <v>82</v>
      </c>
      <c r="B106" s="31" t="s">
        <v>177</v>
      </c>
      <c r="C106" s="91">
        <v>8110051180</v>
      </c>
      <c r="D106" s="38" t="s">
        <v>178</v>
      </c>
      <c r="E106" s="38"/>
      <c r="F106" s="117">
        <f>F107</f>
        <v>0</v>
      </c>
      <c r="G106" s="117">
        <f>G107</f>
        <v>0</v>
      </c>
      <c r="H106" s="117">
        <f>H107</f>
        <v>0</v>
      </c>
    </row>
    <row r="107" spans="1:8" ht="30.75" customHeight="1">
      <c r="A107" s="39">
        <v>83</v>
      </c>
      <c r="B107" s="31" t="s">
        <v>180</v>
      </c>
      <c r="C107" s="91">
        <v>8110051180</v>
      </c>
      <c r="D107" s="38" t="s">
        <v>181</v>
      </c>
      <c r="E107" s="38"/>
      <c r="F107" s="117">
        <v>0</v>
      </c>
      <c r="G107" s="117">
        <v>0</v>
      </c>
      <c r="H107" s="117">
        <v>0</v>
      </c>
    </row>
    <row r="108" spans="1:8" ht="102" customHeight="1">
      <c r="A108" s="39">
        <v>84</v>
      </c>
      <c r="B108" s="52" t="s">
        <v>249</v>
      </c>
      <c r="C108" s="92">
        <v>8110075140</v>
      </c>
      <c r="D108" s="54"/>
      <c r="E108" s="54"/>
      <c r="F108" s="121">
        <f aca="true" t="shared" si="18" ref="F108:H110">F109</f>
        <v>1010.11</v>
      </c>
      <c r="G108" s="121">
        <f t="shared" si="18"/>
        <v>1010.11</v>
      </c>
      <c r="H108" s="121">
        <f t="shared" si="18"/>
        <v>1010.11</v>
      </c>
    </row>
    <row r="109" spans="1:8" ht="32.25" customHeight="1">
      <c r="A109" s="39">
        <v>85</v>
      </c>
      <c r="B109" s="34" t="s">
        <v>177</v>
      </c>
      <c r="C109" s="90">
        <v>8110075140</v>
      </c>
      <c r="D109" s="36" t="s">
        <v>178</v>
      </c>
      <c r="E109" s="36"/>
      <c r="F109" s="117">
        <f t="shared" si="18"/>
        <v>1010.11</v>
      </c>
      <c r="G109" s="117">
        <f t="shared" si="18"/>
        <v>1010.11</v>
      </c>
      <c r="H109" s="117">
        <f t="shared" si="18"/>
        <v>1010.11</v>
      </c>
    </row>
    <row r="110" spans="1:8" ht="39" customHeight="1">
      <c r="A110" s="39">
        <v>86</v>
      </c>
      <c r="B110" s="34" t="s">
        <v>180</v>
      </c>
      <c r="C110" s="90">
        <v>8110075140</v>
      </c>
      <c r="D110" s="36" t="s">
        <v>181</v>
      </c>
      <c r="E110" s="36"/>
      <c r="F110" s="117">
        <f t="shared" si="18"/>
        <v>1010.11</v>
      </c>
      <c r="G110" s="117">
        <f t="shared" si="18"/>
        <v>1010.11</v>
      </c>
      <c r="H110" s="117">
        <f t="shared" si="18"/>
        <v>1010.11</v>
      </c>
    </row>
    <row r="111" spans="1:8" ht="16.5" customHeight="1">
      <c r="A111" s="39">
        <v>87</v>
      </c>
      <c r="B111" s="27" t="s">
        <v>81</v>
      </c>
      <c r="C111" s="90">
        <v>8110075140</v>
      </c>
      <c r="D111" s="36" t="s">
        <v>181</v>
      </c>
      <c r="E111" s="36" t="s">
        <v>109</v>
      </c>
      <c r="F111" s="117">
        <f>F112</f>
        <v>1010.11</v>
      </c>
      <c r="G111" s="117">
        <f>G112</f>
        <v>1010.11</v>
      </c>
      <c r="H111" s="117">
        <f>H112</f>
        <v>1010.11</v>
      </c>
    </row>
    <row r="112" spans="1:8" ht="20.25" customHeight="1">
      <c r="A112" s="39">
        <v>88</v>
      </c>
      <c r="B112" s="27" t="s">
        <v>91</v>
      </c>
      <c r="C112" s="90">
        <v>8110075140</v>
      </c>
      <c r="D112" s="36" t="s">
        <v>181</v>
      </c>
      <c r="E112" s="32" t="s">
        <v>90</v>
      </c>
      <c r="F112" s="117">
        <v>1010.11</v>
      </c>
      <c r="G112" s="117">
        <v>1010.11</v>
      </c>
      <c r="H112" s="117">
        <v>1010.11</v>
      </c>
    </row>
    <row r="113" spans="1:8" ht="80.25" customHeight="1">
      <c r="A113" s="39">
        <v>89</v>
      </c>
      <c r="B113" s="27" t="s">
        <v>300</v>
      </c>
      <c r="C113" s="89">
        <v>8110080050</v>
      </c>
      <c r="D113" s="32"/>
      <c r="E113" s="32"/>
      <c r="F113" s="121">
        <f aca="true" t="shared" si="19" ref="F113:H116">F114</f>
        <v>1000</v>
      </c>
      <c r="G113" s="121">
        <f t="shared" si="19"/>
        <v>1000</v>
      </c>
      <c r="H113" s="121">
        <f t="shared" si="19"/>
        <v>1000</v>
      </c>
    </row>
    <row r="114" spans="1:8" ht="16.5" customHeight="1">
      <c r="A114" s="39">
        <v>90</v>
      </c>
      <c r="B114" s="27" t="s">
        <v>163</v>
      </c>
      <c r="C114" s="89">
        <v>8110080050</v>
      </c>
      <c r="D114" s="32" t="s">
        <v>164</v>
      </c>
      <c r="E114" s="32"/>
      <c r="F114" s="117">
        <f t="shared" si="19"/>
        <v>1000</v>
      </c>
      <c r="G114" s="117">
        <f t="shared" si="19"/>
        <v>1000</v>
      </c>
      <c r="H114" s="117">
        <f t="shared" si="19"/>
        <v>1000</v>
      </c>
    </row>
    <row r="115" spans="1:8" ht="18" customHeight="1">
      <c r="A115" s="39">
        <v>91</v>
      </c>
      <c r="B115" s="27" t="s">
        <v>14</v>
      </c>
      <c r="C115" s="89">
        <v>8110080050</v>
      </c>
      <c r="D115" s="32" t="s">
        <v>13</v>
      </c>
      <c r="E115" s="32"/>
      <c r="F115" s="117">
        <f t="shared" si="19"/>
        <v>1000</v>
      </c>
      <c r="G115" s="117">
        <f t="shared" si="19"/>
        <v>1000</v>
      </c>
      <c r="H115" s="117">
        <f t="shared" si="19"/>
        <v>1000</v>
      </c>
    </row>
    <row r="116" spans="1:8" ht="16.5" customHeight="1">
      <c r="A116" s="28">
        <v>92</v>
      </c>
      <c r="B116" s="27" t="s">
        <v>81</v>
      </c>
      <c r="C116" s="89">
        <v>8110080050</v>
      </c>
      <c r="D116" s="32" t="s">
        <v>13</v>
      </c>
      <c r="E116" s="32" t="s">
        <v>109</v>
      </c>
      <c r="F116" s="117">
        <f t="shared" si="19"/>
        <v>1000</v>
      </c>
      <c r="G116" s="117">
        <f t="shared" si="19"/>
        <v>1000</v>
      </c>
      <c r="H116" s="117">
        <f t="shared" si="19"/>
        <v>1000</v>
      </c>
    </row>
    <row r="117" spans="1:8" ht="17.25" customHeight="1">
      <c r="A117" s="28">
        <v>93</v>
      </c>
      <c r="B117" s="27" t="s">
        <v>14</v>
      </c>
      <c r="C117" s="89">
        <v>8110080050</v>
      </c>
      <c r="D117" s="35">
        <v>870</v>
      </c>
      <c r="E117" s="36" t="s">
        <v>126</v>
      </c>
      <c r="F117" s="117">
        <v>1000</v>
      </c>
      <c r="G117" s="117">
        <v>1000</v>
      </c>
      <c r="H117" s="117">
        <v>1000</v>
      </c>
    </row>
    <row r="118" spans="1:8" ht="71.25" customHeight="1">
      <c r="A118" s="57">
        <v>94</v>
      </c>
      <c r="B118" s="58" t="s">
        <v>162</v>
      </c>
      <c r="C118" s="92">
        <v>8110080210</v>
      </c>
      <c r="D118" s="53"/>
      <c r="E118" s="54"/>
      <c r="F118" s="120">
        <f>F119+F123+F127</f>
        <v>1700356</v>
      </c>
      <c r="G118" s="120">
        <f>G119+G123+G127</f>
        <v>1493359.8</v>
      </c>
      <c r="H118" s="120">
        <f>H119+H123+H127</f>
        <v>1526639.58</v>
      </c>
    </row>
    <row r="119" spans="1:8" ht="80.25" customHeight="1">
      <c r="A119" s="57">
        <v>95</v>
      </c>
      <c r="B119" s="31" t="s">
        <v>179</v>
      </c>
      <c r="C119" s="89">
        <v>8110080210</v>
      </c>
      <c r="D119" s="28">
        <v>100</v>
      </c>
      <c r="E119" s="32"/>
      <c r="F119" s="115">
        <f aca="true" t="shared" si="20" ref="F119:H121">F120</f>
        <v>1448604</v>
      </c>
      <c r="G119" s="115">
        <f t="shared" si="20"/>
        <v>1448604</v>
      </c>
      <c r="H119" s="115">
        <f t="shared" si="20"/>
        <v>1248728</v>
      </c>
    </row>
    <row r="120" spans="1:8" ht="40.5" customHeight="1">
      <c r="A120" s="57">
        <v>96</v>
      </c>
      <c r="B120" s="34" t="s">
        <v>160</v>
      </c>
      <c r="C120" s="90">
        <v>8110080210</v>
      </c>
      <c r="D120" s="35">
        <v>120</v>
      </c>
      <c r="E120" s="36"/>
      <c r="F120" s="116">
        <f>F121</f>
        <v>1448604</v>
      </c>
      <c r="G120" s="116">
        <f>G121</f>
        <v>1448604</v>
      </c>
      <c r="H120" s="116">
        <f>H121</f>
        <v>1248728</v>
      </c>
    </row>
    <row r="121" spans="1:8" ht="14.25" customHeight="1">
      <c r="A121" s="57">
        <v>97</v>
      </c>
      <c r="B121" s="27" t="s">
        <v>81</v>
      </c>
      <c r="C121" s="90">
        <v>8110080210</v>
      </c>
      <c r="D121" s="35">
        <v>120</v>
      </c>
      <c r="E121" s="36" t="s">
        <v>109</v>
      </c>
      <c r="F121" s="116">
        <f t="shared" si="20"/>
        <v>1448604</v>
      </c>
      <c r="G121" s="116">
        <f t="shared" si="20"/>
        <v>1448604</v>
      </c>
      <c r="H121" s="116">
        <f>H122</f>
        <v>1248728</v>
      </c>
    </row>
    <row r="122" spans="1:8" ht="78" customHeight="1">
      <c r="A122" s="57">
        <v>98</v>
      </c>
      <c r="B122" s="31" t="s">
        <v>83</v>
      </c>
      <c r="C122" s="90">
        <v>8110080210</v>
      </c>
      <c r="D122" s="28">
        <v>120</v>
      </c>
      <c r="E122" s="32" t="s">
        <v>111</v>
      </c>
      <c r="F122" s="116">
        <v>1448604</v>
      </c>
      <c r="G122" s="116">
        <v>1448604</v>
      </c>
      <c r="H122" s="116">
        <v>1248728</v>
      </c>
    </row>
    <row r="123" spans="1:8" ht="38.25">
      <c r="A123" s="57">
        <v>99</v>
      </c>
      <c r="B123" s="34" t="s">
        <v>177</v>
      </c>
      <c r="C123" s="90">
        <v>8110080210</v>
      </c>
      <c r="D123" s="35">
        <v>200</v>
      </c>
      <c r="E123" s="36"/>
      <c r="F123" s="116">
        <f aca="true" t="shared" si="21" ref="F123:H125">F124</f>
        <v>248818</v>
      </c>
      <c r="G123" s="116">
        <f t="shared" si="21"/>
        <v>41821.8</v>
      </c>
      <c r="H123" s="116">
        <f t="shared" si="21"/>
        <v>274977.58</v>
      </c>
    </row>
    <row r="124" spans="1:8" ht="38.25">
      <c r="A124" s="57">
        <v>100</v>
      </c>
      <c r="B124" s="34" t="s">
        <v>180</v>
      </c>
      <c r="C124" s="90">
        <v>8110080210</v>
      </c>
      <c r="D124" s="35">
        <v>240</v>
      </c>
      <c r="E124" s="36"/>
      <c r="F124" s="116">
        <f t="shared" si="21"/>
        <v>248818</v>
      </c>
      <c r="G124" s="116">
        <f t="shared" si="21"/>
        <v>41821.8</v>
      </c>
      <c r="H124" s="116">
        <f t="shared" si="21"/>
        <v>274977.58</v>
      </c>
    </row>
    <row r="125" spans="1:8" ht="12.75">
      <c r="A125" s="57">
        <v>101</v>
      </c>
      <c r="B125" s="27" t="s">
        <v>81</v>
      </c>
      <c r="C125" s="90">
        <v>8110080210</v>
      </c>
      <c r="D125" s="35">
        <v>240</v>
      </c>
      <c r="E125" s="36" t="s">
        <v>109</v>
      </c>
      <c r="F125" s="119">
        <f t="shared" si="21"/>
        <v>248818</v>
      </c>
      <c r="G125" s="119">
        <f t="shared" si="21"/>
        <v>41821.8</v>
      </c>
      <c r="H125" s="119">
        <f t="shared" si="21"/>
        <v>274977.58</v>
      </c>
    </row>
    <row r="126" spans="1:8" ht="78.75" customHeight="1">
      <c r="A126" s="57">
        <v>102</v>
      </c>
      <c r="B126" s="31" t="s">
        <v>83</v>
      </c>
      <c r="C126" s="90">
        <v>8110080210</v>
      </c>
      <c r="D126" s="28">
        <v>240</v>
      </c>
      <c r="E126" s="32" t="s">
        <v>111</v>
      </c>
      <c r="F126" s="116">
        <v>248818</v>
      </c>
      <c r="G126" s="116">
        <v>41821.8</v>
      </c>
      <c r="H126" s="116">
        <v>274977.58</v>
      </c>
    </row>
    <row r="127" spans="1:8" ht="12.75">
      <c r="A127" s="57">
        <v>103</v>
      </c>
      <c r="B127" s="34" t="s">
        <v>163</v>
      </c>
      <c r="C127" s="90">
        <v>8110080210</v>
      </c>
      <c r="D127" s="35">
        <v>800</v>
      </c>
      <c r="E127" s="36"/>
      <c r="F127" s="116">
        <f>F128</f>
        <v>2934</v>
      </c>
      <c r="G127" s="116">
        <f>G128</f>
        <v>2934</v>
      </c>
      <c r="H127" s="116">
        <f>H128</f>
        <v>2934</v>
      </c>
    </row>
    <row r="128" spans="1:8" ht="25.5">
      <c r="A128" s="97">
        <v>104</v>
      </c>
      <c r="B128" s="34" t="s">
        <v>16</v>
      </c>
      <c r="C128" s="90">
        <v>8110080210</v>
      </c>
      <c r="D128" s="35">
        <v>850</v>
      </c>
      <c r="E128" s="36"/>
      <c r="F128" s="116">
        <f>F129</f>
        <v>2934</v>
      </c>
      <c r="G128" s="116">
        <v>2934</v>
      </c>
      <c r="H128" s="116">
        <v>2934</v>
      </c>
    </row>
    <row r="129" spans="1:8" ht="12.75">
      <c r="A129" s="57">
        <v>105</v>
      </c>
      <c r="B129" s="27" t="s">
        <v>81</v>
      </c>
      <c r="C129" s="90">
        <v>8110080210</v>
      </c>
      <c r="D129" s="35">
        <v>850</v>
      </c>
      <c r="E129" s="36" t="s">
        <v>109</v>
      </c>
      <c r="F129" s="116">
        <f>F130</f>
        <v>2934</v>
      </c>
      <c r="G129" s="116">
        <v>2934</v>
      </c>
      <c r="H129" s="116">
        <v>2934</v>
      </c>
    </row>
    <row r="130" spans="1:8" ht="81" customHeight="1">
      <c r="A130" s="57">
        <v>106</v>
      </c>
      <c r="B130" s="31" t="s">
        <v>83</v>
      </c>
      <c r="C130" s="90">
        <v>8110080210</v>
      </c>
      <c r="D130" s="35">
        <v>850</v>
      </c>
      <c r="E130" s="36" t="s">
        <v>111</v>
      </c>
      <c r="F130" s="116">
        <v>2934</v>
      </c>
      <c r="G130" s="116">
        <v>2934</v>
      </c>
      <c r="H130" s="116">
        <v>2934</v>
      </c>
    </row>
    <row r="131" spans="1:8" ht="0.75" customHeight="1">
      <c r="A131" s="57">
        <v>106</v>
      </c>
      <c r="B131" s="31" t="s">
        <v>55</v>
      </c>
      <c r="C131" s="90">
        <v>8110080850</v>
      </c>
      <c r="D131" s="35"/>
      <c r="E131" s="36"/>
      <c r="F131" s="120">
        <f aca="true" t="shared" si="22" ref="F131:H134">F132</f>
        <v>0</v>
      </c>
      <c r="G131" s="120">
        <f t="shared" si="22"/>
        <v>0</v>
      </c>
      <c r="H131" s="120">
        <f t="shared" si="22"/>
        <v>0</v>
      </c>
    </row>
    <row r="132" spans="1:8" ht="30" customHeight="1" hidden="1">
      <c r="A132" s="57">
        <v>107</v>
      </c>
      <c r="B132" s="34" t="s">
        <v>177</v>
      </c>
      <c r="C132" s="90">
        <v>8110080850</v>
      </c>
      <c r="D132" s="35">
        <v>200</v>
      </c>
      <c r="E132" s="36"/>
      <c r="F132" s="116">
        <f t="shared" si="22"/>
        <v>0</v>
      </c>
      <c r="G132" s="116">
        <f t="shared" si="22"/>
        <v>0</v>
      </c>
      <c r="H132" s="116">
        <f t="shared" si="22"/>
        <v>0</v>
      </c>
    </row>
    <row r="133" spans="1:8" ht="42" customHeight="1" hidden="1">
      <c r="A133" s="57">
        <v>108</v>
      </c>
      <c r="B133" s="34" t="s">
        <v>180</v>
      </c>
      <c r="C133" s="90">
        <v>8110080850</v>
      </c>
      <c r="D133" s="35">
        <v>240</v>
      </c>
      <c r="E133" s="36"/>
      <c r="F133" s="116">
        <f>F134</f>
        <v>0</v>
      </c>
      <c r="G133" s="116">
        <f t="shared" si="22"/>
        <v>0</v>
      </c>
      <c r="H133" s="116">
        <f t="shared" si="22"/>
        <v>0</v>
      </c>
    </row>
    <row r="134" spans="1:8" ht="18" customHeight="1" hidden="1">
      <c r="A134" s="57">
        <v>109</v>
      </c>
      <c r="B134" s="31" t="s">
        <v>81</v>
      </c>
      <c r="C134" s="90">
        <v>8110080850</v>
      </c>
      <c r="D134" s="35">
        <v>240</v>
      </c>
      <c r="E134" s="36" t="s">
        <v>109</v>
      </c>
      <c r="F134" s="116">
        <f t="shared" si="22"/>
        <v>0</v>
      </c>
      <c r="G134" s="116">
        <f t="shared" si="22"/>
        <v>0</v>
      </c>
      <c r="H134" s="116">
        <f t="shared" si="22"/>
        <v>0</v>
      </c>
    </row>
    <row r="135" spans="1:8" ht="17.25" customHeight="1" hidden="1">
      <c r="A135" s="57">
        <v>110</v>
      </c>
      <c r="B135" s="31" t="s">
        <v>91</v>
      </c>
      <c r="C135" s="90">
        <v>8110080850</v>
      </c>
      <c r="D135" s="35">
        <v>240</v>
      </c>
      <c r="E135" s="36" t="s">
        <v>90</v>
      </c>
      <c r="F135" s="116">
        <v>0</v>
      </c>
      <c r="G135" s="116">
        <v>0</v>
      </c>
      <c r="H135" s="116">
        <v>0</v>
      </c>
    </row>
    <row r="136" spans="1:8" ht="55.5" customHeight="1">
      <c r="A136" s="28">
        <v>107</v>
      </c>
      <c r="B136" s="58" t="s">
        <v>157</v>
      </c>
      <c r="C136" s="92">
        <v>9100000000</v>
      </c>
      <c r="D136" s="53"/>
      <c r="E136" s="54"/>
      <c r="F136" s="122">
        <f>F137</f>
        <v>729204</v>
      </c>
      <c r="G136" s="122">
        <f>G137</f>
        <v>729204</v>
      </c>
      <c r="H136" s="122">
        <f>H137</f>
        <v>729204</v>
      </c>
    </row>
    <row r="137" spans="1:8" ht="25.5">
      <c r="A137" s="28">
        <v>108</v>
      </c>
      <c r="B137" s="27" t="s">
        <v>158</v>
      </c>
      <c r="C137" s="89">
        <v>9110000000</v>
      </c>
      <c r="D137" s="28"/>
      <c r="E137" s="32"/>
      <c r="F137" s="115">
        <f>F140</f>
        <v>729204</v>
      </c>
      <c r="G137" s="115">
        <f>G140</f>
        <v>729204</v>
      </c>
      <c r="H137" s="115">
        <f>H140</f>
        <v>729204</v>
      </c>
    </row>
    <row r="138" spans="1:8" ht="90" customHeight="1">
      <c r="A138" s="28">
        <v>109</v>
      </c>
      <c r="B138" s="31" t="s">
        <v>159</v>
      </c>
      <c r="C138" s="89">
        <v>9110080210</v>
      </c>
      <c r="D138" s="28"/>
      <c r="E138" s="32"/>
      <c r="F138" s="115">
        <f aca="true" t="shared" si="23" ref="F138:H141">F139</f>
        <v>729204</v>
      </c>
      <c r="G138" s="115">
        <f t="shared" si="23"/>
        <v>729204</v>
      </c>
      <c r="H138" s="115">
        <f t="shared" si="23"/>
        <v>729204</v>
      </c>
    </row>
    <row r="139" spans="1:8" ht="83.25" customHeight="1">
      <c r="A139" s="28">
        <v>110</v>
      </c>
      <c r="B139" s="31" t="s">
        <v>179</v>
      </c>
      <c r="C139" s="89">
        <v>9110080210</v>
      </c>
      <c r="D139" s="28">
        <v>100</v>
      </c>
      <c r="E139" s="32"/>
      <c r="F139" s="115">
        <f t="shared" si="23"/>
        <v>729204</v>
      </c>
      <c r="G139" s="115">
        <f t="shared" si="23"/>
        <v>729204</v>
      </c>
      <c r="H139" s="115">
        <f t="shared" si="23"/>
        <v>729204</v>
      </c>
    </row>
    <row r="140" spans="1:8" ht="38.25">
      <c r="A140" s="28">
        <v>111</v>
      </c>
      <c r="B140" s="34" t="s">
        <v>160</v>
      </c>
      <c r="C140" s="90">
        <v>9110080210</v>
      </c>
      <c r="D140" s="35">
        <v>120</v>
      </c>
      <c r="E140" s="36"/>
      <c r="F140" s="116">
        <f>F141</f>
        <v>729204</v>
      </c>
      <c r="G140" s="116">
        <f>G141</f>
        <v>729204</v>
      </c>
      <c r="H140" s="116">
        <f>H141</f>
        <v>729204</v>
      </c>
    </row>
    <row r="141" spans="1:8" ht="12.75">
      <c r="A141" s="57">
        <v>112</v>
      </c>
      <c r="B141" s="27" t="s">
        <v>81</v>
      </c>
      <c r="C141" s="90">
        <v>9110080210</v>
      </c>
      <c r="D141" s="35">
        <v>120</v>
      </c>
      <c r="E141" s="36" t="s">
        <v>109</v>
      </c>
      <c r="F141" s="116">
        <f t="shared" si="23"/>
        <v>729204</v>
      </c>
      <c r="G141" s="116">
        <f t="shared" si="23"/>
        <v>729204</v>
      </c>
      <c r="H141" s="116">
        <f t="shared" si="23"/>
        <v>729204</v>
      </c>
    </row>
    <row r="142" spans="1:8" ht="54.75" customHeight="1">
      <c r="A142" s="28">
        <v>113</v>
      </c>
      <c r="B142" s="31" t="s">
        <v>117</v>
      </c>
      <c r="C142" s="90">
        <v>9110080210</v>
      </c>
      <c r="D142" s="35">
        <v>120</v>
      </c>
      <c r="E142" s="32" t="s">
        <v>110</v>
      </c>
      <c r="F142" s="116">
        <v>729204</v>
      </c>
      <c r="G142" s="116">
        <v>729204</v>
      </c>
      <c r="H142" s="116">
        <v>729204</v>
      </c>
    </row>
    <row r="143" spans="1:9" ht="15">
      <c r="A143" s="28">
        <v>114</v>
      </c>
      <c r="B143" s="27" t="s">
        <v>132</v>
      </c>
      <c r="C143" s="28"/>
      <c r="D143" s="32"/>
      <c r="E143" s="28"/>
      <c r="F143" s="123"/>
      <c r="G143" s="119">
        <v>99938</v>
      </c>
      <c r="H143" s="119">
        <v>199876</v>
      </c>
      <c r="I143" s="20"/>
    </row>
    <row r="144" spans="1:9" ht="15">
      <c r="A144" s="163">
        <v>115</v>
      </c>
      <c r="B144" s="164"/>
      <c r="C144" s="28"/>
      <c r="D144" s="33"/>
      <c r="E144" s="28"/>
      <c r="F144" s="115">
        <v>3997529.9</v>
      </c>
      <c r="G144" s="115">
        <v>3897530.08</v>
      </c>
      <c r="H144" s="115">
        <v>3997530.98</v>
      </c>
      <c r="I144" s="24"/>
    </row>
    <row r="145" ht="12.75">
      <c r="A145" s="96"/>
    </row>
  </sheetData>
  <sheetProtection/>
  <mergeCells count="14">
    <mergeCell ref="A144:B144"/>
    <mergeCell ref="F8:F10"/>
    <mergeCell ref="G8:G10"/>
    <mergeCell ref="H8:H10"/>
    <mergeCell ref="E8:E10"/>
    <mergeCell ref="A8:A10"/>
    <mergeCell ref="B8:B10"/>
    <mergeCell ref="C8:C10"/>
    <mergeCell ref="D8:D10"/>
    <mergeCell ref="A1:H1"/>
    <mergeCell ref="A2:H2"/>
    <mergeCell ref="A3:H3"/>
    <mergeCell ref="A7:H7"/>
    <mergeCell ref="A5:H6"/>
  </mergeCells>
  <printOptions/>
  <pageMargins left="0.7874015748031497" right="0.1968503937007874" top="0.1968503937007874" bottom="0.1968503937007874" header="0.11811023622047245" footer="0.1968503937007874"/>
  <pageSetup horizontalDpi="180" verticalDpi="18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Вера</cp:lastModifiedBy>
  <cp:lastPrinted>2018-12-24T04:53:45Z</cp:lastPrinted>
  <dcterms:created xsi:type="dcterms:W3CDTF">2010-12-02T07:50:49Z</dcterms:created>
  <dcterms:modified xsi:type="dcterms:W3CDTF">2018-12-24T05:03:53Z</dcterms:modified>
  <cp:category/>
  <cp:version/>
  <cp:contentType/>
  <cp:contentStatus/>
</cp:coreProperties>
</file>